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-6100" yWindow="-23920" windowWidth="21060" windowHeight="227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70" i="1" l="1"/>
  <c r="L70" i="1"/>
  <c r="P3" i="1"/>
  <c r="W6" i="1"/>
  <c r="W5" i="1"/>
  <c r="W4" i="1"/>
  <c r="W3" i="1"/>
  <c r="W2" i="1"/>
  <c r="W7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10" i="1"/>
  <c r="B8" i="1"/>
  <c r="B9" i="1"/>
  <c r="B7" i="1"/>
  <c r="B4" i="1"/>
  <c r="B3" i="1"/>
  <c r="B2" i="1"/>
  <c r="B5" i="1"/>
  <c r="P4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E2" i="1"/>
  <c r="F2" i="1"/>
  <c r="G2" i="1"/>
  <c r="H2" i="1"/>
  <c r="I2" i="1"/>
  <c r="E65" i="1"/>
  <c r="F65" i="1"/>
  <c r="G65" i="1"/>
  <c r="H65" i="1"/>
  <c r="I65" i="1"/>
  <c r="E64" i="1"/>
  <c r="F64" i="1"/>
  <c r="G64" i="1"/>
  <c r="H64" i="1"/>
  <c r="I64" i="1"/>
  <c r="E63" i="1"/>
  <c r="F63" i="1"/>
  <c r="G63" i="1"/>
  <c r="H63" i="1"/>
  <c r="I63" i="1"/>
  <c r="E62" i="1"/>
  <c r="F62" i="1"/>
  <c r="G62" i="1"/>
  <c r="H62" i="1"/>
  <c r="I62" i="1"/>
  <c r="E61" i="1"/>
  <c r="F61" i="1"/>
  <c r="G61" i="1"/>
  <c r="H61" i="1"/>
  <c r="I61" i="1"/>
  <c r="E60" i="1"/>
  <c r="F60" i="1"/>
  <c r="G60" i="1"/>
  <c r="H60" i="1"/>
  <c r="I60" i="1"/>
  <c r="E59" i="1"/>
  <c r="F59" i="1"/>
  <c r="G59" i="1"/>
  <c r="H59" i="1"/>
  <c r="I59" i="1"/>
  <c r="E58" i="1"/>
  <c r="F58" i="1"/>
  <c r="G58" i="1"/>
  <c r="H58" i="1"/>
  <c r="I58" i="1"/>
  <c r="E57" i="1"/>
  <c r="F57" i="1"/>
  <c r="G57" i="1"/>
  <c r="H57" i="1"/>
  <c r="I57" i="1"/>
  <c r="E56" i="1"/>
  <c r="F56" i="1"/>
  <c r="G56" i="1"/>
  <c r="H56" i="1"/>
  <c r="I56" i="1"/>
  <c r="E55" i="1"/>
  <c r="F55" i="1"/>
  <c r="G55" i="1"/>
  <c r="H55" i="1"/>
  <c r="I55" i="1"/>
  <c r="E54" i="1"/>
  <c r="F54" i="1"/>
  <c r="G54" i="1"/>
  <c r="H54" i="1"/>
  <c r="I54" i="1"/>
  <c r="E53" i="1"/>
  <c r="F53" i="1"/>
  <c r="G53" i="1"/>
  <c r="H53" i="1"/>
  <c r="I53" i="1"/>
  <c r="E52" i="1"/>
  <c r="F52" i="1"/>
  <c r="G52" i="1"/>
  <c r="H52" i="1"/>
  <c r="I52" i="1"/>
  <c r="E51" i="1"/>
  <c r="F51" i="1"/>
  <c r="G51" i="1"/>
  <c r="H51" i="1"/>
  <c r="I51" i="1"/>
  <c r="E50" i="1"/>
  <c r="F50" i="1"/>
  <c r="G50" i="1"/>
  <c r="H50" i="1"/>
  <c r="I50" i="1"/>
  <c r="E49" i="1"/>
  <c r="F49" i="1"/>
  <c r="G49" i="1"/>
  <c r="H49" i="1"/>
  <c r="I49" i="1"/>
  <c r="E48" i="1"/>
  <c r="F48" i="1"/>
  <c r="G48" i="1"/>
  <c r="H48" i="1"/>
  <c r="I48" i="1"/>
  <c r="E47" i="1"/>
  <c r="F47" i="1"/>
  <c r="G47" i="1"/>
  <c r="H47" i="1"/>
  <c r="I47" i="1"/>
  <c r="E46" i="1"/>
  <c r="F46" i="1"/>
  <c r="G46" i="1"/>
  <c r="H46" i="1"/>
  <c r="I46" i="1"/>
  <c r="E45" i="1"/>
  <c r="F45" i="1"/>
  <c r="G45" i="1"/>
  <c r="H45" i="1"/>
  <c r="I45" i="1"/>
  <c r="E44" i="1"/>
  <c r="F44" i="1"/>
  <c r="G44" i="1"/>
  <c r="H44" i="1"/>
  <c r="I44" i="1"/>
  <c r="E43" i="1"/>
  <c r="F43" i="1"/>
  <c r="G43" i="1"/>
  <c r="H43" i="1"/>
  <c r="I43" i="1"/>
  <c r="E42" i="1"/>
  <c r="F42" i="1"/>
  <c r="G42" i="1"/>
  <c r="H42" i="1"/>
  <c r="I42" i="1"/>
  <c r="E41" i="1"/>
  <c r="F41" i="1"/>
  <c r="G41" i="1"/>
  <c r="H41" i="1"/>
  <c r="I41" i="1"/>
  <c r="E40" i="1"/>
  <c r="F40" i="1"/>
  <c r="G40" i="1"/>
  <c r="H40" i="1"/>
  <c r="I40" i="1"/>
  <c r="E39" i="1"/>
  <c r="F39" i="1"/>
  <c r="G39" i="1"/>
  <c r="H39" i="1"/>
  <c r="I39" i="1"/>
  <c r="E38" i="1"/>
  <c r="F38" i="1"/>
  <c r="G38" i="1"/>
  <c r="H38" i="1"/>
  <c r="I38" i="1"/>
  <c r="E37" i="1"/>
  <c r="F37" i="1"/>
  <c r="G37" i="1"/>
  <c r="H37" i="1"/>
  <c r="I37" i="1"/>
  <c r="E36" i="1"/>
  <c r="F36" i="1"/>
  <c r="G36" i="1"/>
  <c r="H36" i="1"/>
  <c r="I36" i="1"/>
  <c r="E35" i="1"/>
  <c r="F35" i="1"/>
  <c r="G35" i="1"/>
  <c r="H35" i="1"/>
  <c r="I35" i="1"/>
  <c r="E34" i="1"/>
  <c r="F34" i="1"/>
  <c r="G34" i="1"/>
  <c r="H34" i="1"/>
  <c r="I34" i="1"/>
  <c r="E33" i="1"/>
  <c r="F33" i="1"/>
  <c r="G33" i="1"/>
  <c r="H33" i="1"/>
  <c r="I33" i="1"/>
  <c r="E32" i="1"/>
  <c r="F32" i="1"/>
  <c r="G32" i="1"/>
  <c r="H32" i="1"/>
  <c r="I32" i="1"/>
  <c r="E31" i="1"/>
  <c r="F31" i="1"/>
  <c r="G31" i="1"/>
  <c r="H31" i="1"/>
  <c r="I31" i="1"/>
  <c r="E30" i="1"/>
  <c r="F30" i="1"/>
  <c r="G30" i="1"/>
  <c r="H30" i="1"/>
  <c r="I30" i="1"/>
  <c r="E29" i="1"/>
  <c r="F29" i="1"/>
  <c r="G29" i="1"/>
  <c r="H29" i="1"/>
  <c r="I29" i="1"/>
  <c r="E28" i="1"/>
  <c r="F28" i="1"/>
  <c r="G28" i="1"/>
  <c r="H28" i="1"/>
  <c r="I28" i="1"/>
  <c r="E27" i="1"/>
  <c r="F27" i="1"/>
  <c r="G27" i="1"/>
  <c r="H27" i="1"/>
  <c r="I27" i="1"/>
  <c r="E26" i="1"/>
  <c r="F26" i="1"/>
  <c r="G26" i="1"/>
  <c r="H26" i="1"/>
  <c r="I26" i="1"/>
  <c r="E25" i="1"/>
  <c r="F25" i="1"/>
  <c r="G25" i="1"/>
  <c r="H25" i="1"/>
  <c r="I25" i="1"/>
  <c r="E24" i="1"/>
  <c r="F24" i="1"/>
  <c r="G24" i="1"/>
  <c r="H24" i="1"/>
  <c r="I24" i="1"/>
  <c r="E23" i="1"/>
  <c r="F23" i="1"/>
  <c r="G23" i="1"/>
  <c r="H23" i="1"/>
  <c r="I23" i="1"/>
  <c r="E22" i="1"/>
  <c r="F22" i="1"/>
  <c r="G22" i="1"/>
  <c r="H22" i="1"/>
  <c r="I22" i="1"/>
  <c r="E21" i="1"/>
  <c r="F21" i="1"/>
  <c r="G21" i="1"/>
  <c r="H21" i="1"/>
  <c r="I21" i="1"/>
  <c r="E20" i="1"/>
  <c r="F20" i="1"/>
  <c r="G20" i="1"/>
  <c r="H20" i="1"/>
  <c r="I20" i="1"/>
  <c r="E19" i="1"/>
  <c r="F19" i="1"/>
  <c r="G19" i="1"/>
  <c r="H19" i="1"/>
  <c r="I19" i="1"/>
  <c r="E18" i="1"/>
  <c r="F18" i="1"/>
  <c r="G18" i="1"/>
  <c r="H18" i="1"/>
  <c r="I18" i="1"/>
  <c r="E17" i="1"/>
  <c r="F17" i="1"/>
  <c r="G17" i="1"/>
  <c r="H17" i="1"/>
  <c r="I17" i="1"/>
  <c r="E16" i="1"/>
  <c r="F16" i="1"/>
  <c r="G16" i="1"/>
  <c r="H16" i="1"/>
  <c r="I16" i="1"/>
  <c r="E15" i="1"/>
  <c r="F15" i="1"/>
  <c r="G15" i="1"/>
  <c r="H15" i="1"/>
  <c r="I15" i="1"/>
  <c r="E14" i="1"/>
  <c r="F14" i="1"/>
  <c r="G14" i="1"/>
  <c r="H14" i="1"/>
  <c r="I14" i="1"/>
  <c r="E13" i="1"/>
  <c r="F13" i="1"/>
  <c r="G13" i="1"/>
  <c r="H13" i="1"/>
  <c r="I13" i="1"/>
  <c r="E12" i="1"/>
  <c r="F12" i="1"/>
  <c r="G12" i="1"/>
  <c r="H12" i="1"/>
  <c r="I12" i="1"/>
  <c r="E11" i="1"/>
  <c r="F11" i="1"/>
  <c r="G11" i="1"/>
  <c r="H11" i="1"/>
  <c r="I11" i="1"/>
  <c r="E10" i="1"/>
  <c r="F10" i="1"/>
  <c r="G10" i="1"/>
  <c r="H10" i="1"/>
  <c r="I10" i="1"/>
  <c r="E9" i="1"/>
  <c r="F9" i="1"/>
  <c r="G9" i="1"/>
  <c r="H9" i="1"/>
  <c r="I9" i="1"/>
  <c r="E8" i="1"/>
  <c r="F8" i="1"/>
  <c r="G8" i="1"/>
  <c r="H8" i="1"/>
  <c r="I8" i="1"/>
  <c r="E7" i="1"/>
  <c r="F7" i="1"/>
  <c r="G7" i="1"/>
  <c r="H7" i="1"/>
  <c r="I7" i="1"/>
  <c r="E6" i="1"/>
  <c r="F6" i="1"/>
  <c r="G6" i="1"/>
  <c r="H6" i="1"/>
  <c r="I6" i="1"/>
  <c r="E5" i="1"/>
  <c r="F5" i="1"/>
  <c r="G5" i="1"/>
  <c r="H5" i="1"/>
  <c r="I5" i="1"/>
  <c r="E4" i="1"/>
  <c r="F4" i="1"/>
  <c r="G4" i="1"/>
  <c r="H4" i="1"/>
  <c r="I4" i="1"/>
  <c r="E3" i="1"/>
  <c r="F3" i="1"/>
  <c r="G3" i="1"/>
  <c r="H3" i="1"/>
  <c r="I3" i="1"/>
  <c r="L67" i="1"/>
  <c r="M67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G67" i="1"/>
  <c r="F67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2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3" i="1"/>
</calcChain>
</file>

<file path=xl/sharedStrings.xml><?xml version="1.0" encoding="utf-8"?>
<sst xmlns="http://schemas.openxmlformats.org/spreadsheetml/2006/main" count="32" uniqueCount="26">
  <si>
    <t>a</t>
  </si>
  <si>
    <t>b</t>
  </si>
  <si>
    <t>c</t>
  </si>
  <si>
    <t>d</t>
  </si>
  <si>
    <t>e</t>
  </si>
  <si>
    <t>f</t>
  </si>
  <si>
    <t>g</t>
  </si>
  <si>
    <t>h</t>
  </si>
  <si>
    <t>age</t>
  </si>
  <si>
    <t>Temp</t>
  </si>
  <si>
    <t>Temp + Noise</t>
  </si>
  <si>
    <t>5:1</t>
  </si>
  <si>
    <t>4:2</t>
  </si>
  <si>
    <t>3:3</t>
  </si>
  <si>
    <t>2:4</t>
  </si>
  <si>
    <t>1:5</t>
  </si>
  <si>
    <t>6:0</t>
  </si>
  <si>
    <t>0:6</t>
  </si>
  <si>
    <t>cal. curve</t>
  </si>
  <si>
    <t>2:1</t>
  </si>
  <si>
    <t>1:1</t>
  </si>
  <si>
    <t>1:2</t>
  </si>
  <si>
    <t>Green</t>
  </si>
  <si>
    <t>5-year mean</t>
  </si>
  <si>
    <t>Temperature</t>
  </si>
  <si>
    <t>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</si>
</sst>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scheme val="minor"/>
    </font>
    <font>
      <b/>
      <sz val="14"/>
      <color rgb="FFFF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B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2" xfId="0" applyFill="1" applyBorder="1"/>
    <xf numFmtId="49" fontId="0" fillId="0" borderId="2" xfId="0" applyNumberFormat="1" applyBorder="1"/>
    <xf numFmtId="0" fontId="0" fillId="0" borderId="2" xfId="0" applyBorder="1"/>
    <xf numFmtId="0" fontId="3" fillId="2" borderId="3" xfId="0" applyFont="1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/>
    <xf numFmtId="0" fontId="3" fillId="2" borderId="4" xfId="0" applyFont="1" applyFill="1" applyBorder="1" applyAlignment="1">
      <alignment horizontal="center"/>
    </xf>
    <xf numFmtId="0" fontId="0" fillId="0" borderId="5" xfId="0" applyFill="1" applyBorder="1"/>
    <xf numFmtId="49" fontId="0" fillId="0" borderId="5" xfId="0" applyNumberFormat="1" applyFill="1" applyBorder="1"/>
    <xf numFmtId="0" fontId="3" fillId="3" borderId="1" xfId="0" applyFont="1" applyFill="1" applyBorder="1" applyAlignment="1">
      <alignment horizontal="center"/>
    </xf>
    <xf numFmtId="49" fontId="0" fillId="0" borderId="2" xfId="0" applyNumberForma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4" borderId="0" xfId="0" applyFill="1"/>
    <xf numFmtId="0" fontId="0" fillId="4" borderId="2" xfId="0" applyFill="1" applyBorder="1"/>
    <xf numFmtId="0" fontId="0" fillId="4" borderId="0" xfId="0" applyFill="1" applyBorder="1"/>
    <xf numFmtId="0" fontId="0" fillId="4" borderId="5" xfId="0" applyFill="1" applyBorder="1"/>
    <xf numFmtId="0" fontId="4" fillId="4" borderId="0" xfId="0" applyFont="1" applyFill="1" applyBorder="1"/>
    <xf numFmtId="0" fontId="4" fillId="4" borderId="2" xfId="0" applyFont="1" applyFill="1" applyBorder="1"/>
    <xf numFmtId="0" fontId="4" fillId="4" borderId="0" xfId="0" applyFont="1" applyFill="1"/>
    <xf numFmtId="0" fontId="4" fillId="4" borderId="5" xfId="0" applyFont="1" applyFill="1" applyBorder="1"/>
    <xf numFmtId="0" fontId="0" fillId="5" borderId="0" xfId="0" applyFill="1"/>
    <xf numFmtId="0" fontId="0" fillId="5" borderId="2" xfId="0" applyFill="1" applyBorder="1"/>
    <xf numFmtId="0" fontId="0" fillId="5" borderId="0" xfId="0" applyFill="1" applyBorder="1"/>
    <xf numFmtId="0" fontId="0" fillId="5" borderId="5" xfId="0" applyFill="1" applyBorder="1"/>
    <xf numFmtId="0" fontId="4" fillId="5" borderId="0" xfId="0" applyFont="1" applyFill="1" applyBorder="1"/>
    <xf numFmtId="0" fontId="4" fillId="5" borderId="2" xfId="0" applyFont="1" applyFill="1" applyBorder="1"/>
    <xf numFmtId="0" fontId="4" fillId="5" borderId="0" xfId="0" applyFont="1" applyFill="1"/>
    <xf numFmtId="0" fontId="4" fillId="5" borderId="5" xfId="0" applyFont="1" applyFill="1" applyBorder="1"/>
    <xf numFmtId="49" fontId="0" fillId="5" borderId="0" xfId="0" applyNumberFormat="1" applyFill="1"/>
    <xf numFmtId="49" fontId="0" fillId="5" borderId="2" xfId="0" applyNumberFormat="1" applyFill="1" applyBorder="1"/>
    <xf numFmtId="49" fontId="0" fillId="5" borderId="0" xfId="0" applyNumberFormat="1" applyFill="1" applyBorder="1"/>
    <xf numFmtId="49" fontId="0" fillId="6" borderId="0" xfId="0" applyNumberFormat="1" applyFill="1"/>
    <xf numFmtId="0" fontId="0" fillId="6" borderId="0" xfId="0" applyFill="1" applyBorder="1"/>
    <xf numFmtId="0" fontId="5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Sheet1!$P$1</c:f>
              <c:strCache>
                <c:ptCount val="1"/>
                <c:pt idx="0">
                  <c:v>5-year mean</c:v>
                </c:pt>
              </c:strCache>
            </c:strRef>
          </c:tx>
          <c:marker>
            <c:symbol val="none"/>
          </c:marker>
          <c:xVal>
            <c:numRef>
              <c:f>Sheet1!$C$2:$C$67</c:f>
              <c:numCache>
                <c:formatCode>General</c:formatCode>
                <c:ptCount val="66"/>
                <c:pt idx="0">
                  <c:v>20.0</c:v>
                </c:pt>
                <c:pt idx="1">
                  <c:v>21.0</c:v>
                </c:pt>
                <c:pt idx="2">
                  <c:v>22.0</c:v>
                </c:pt>
                <c:pt idx="3">
                  <c:v>23.0</c:v>
                </c:pt>
                <c:pt idx="4">
                  <c:v>24.0</c:v>
                </c:pt>
                <c:pt idx="5">
                  <c:v>25.0</c:v>
                </c:pt>
                <c:pt idx="6">
                  <c:v>26.0</c:v>
                </c:pt>
                <c:pt idx="7">
                  <c:v>27.0</c:v>
                </c:pt>
                <c:pt idx="8">
                  <c:v>28.0</c:v>
                </c:pt>
                <c:pt idx="9">
                  <c:v>29.0</c:v>
                </c:pt>
                <c:pt idx="10">
                  <c:v>30.0</c:v>
                </c:pt>
                <c:pt idx="11">
                  <c:v>31.0</c:v>
                </c:pt>
                <c:pt idx="12">
                  <c:v>32.0</c:v>
                </c:pt>
                <c:pt idx="13">
                  <c:v>33.0</c:v>
                </c:pt>
                <c:pt idx="14">
                  <c:v>34.0</c:v>
                </c:pt>
                <c:pt idx="15">
                  <c:v>35.0</c:v>
                </c:pt>
                <c:pt idx="16">
                  <c:v>36.0</c:v>
                </c:pt>
                <c:pt idx="17">
                  <c:v>37.0</c:v>
                </c:pt>
                <c:pt idx="18">
                  <c:v>38.0</c:v>
                </c:pt>
                <c:pt idx="19">
                  <c:v>39.0</c:v>
                </c:pt>
                <c:pt idx="20">
                  <c:v>40.0</c:v>
                </c:pt>
                <c:pt idx="21">
                  <c:v>41.0</c:v>
                </c:pt>
                <c:pt idx="22">
                  <c:v>42.0</c:v>
                </c:pt>
                <c:pt idx="23">
                  <c:v>43.0</c:v>
                </c:pt>
                <c:pt idx="24">
                  <c:v>44.0</c:v>
                </c:pt>
                <c:pt idx="25">
                  <c:v>45.0</c:v>
                </c:pt>
                <c:pt idx="26">
                  <c:v>46.0</c:v>
                </c:pt>
                <c:pt idx="27">
                  <c:v>47.0</c:v>
                </c:pt>
                <c:pt idx="28">
                  <c:v>48.0</c:v>
                </c:pt>
                <c:pt idx="29">
                  <c:v>49.0</c:v>
                </c:pt>
                <c:pt idx="30">
                  <c:v>50.0</c:v>
                </c:pt>
                <c:pt idx="31">
                  <c:v>51.0</c:v>
                </c:pt>
                <c:pt idx="32">
                  <c:v>52.0</c:v>
                </c:pt>
                <c:pt idx="33">
                  <c:v>53.0</c:v>
                </c:pt>
                <c:pt idx="34">
                  <c:v>54.0</c:v>
                </c:pt>
                <c:pt idx="35">
                  <c:v>55.0</c:v>
                </c:pt>
                <c:pt idx="36">
                  <c:v>56.0</c:v>
                </c:pt>
                <c:pt idx="37">
                  <c:v>57.0</c:v>
                </c:pt>
                <c:pt idx="38">
                  <c:v>58.0</c:v>
                </c:pt>
                <c:pt idx="39">
                  <c:v>59.0</c:v>
                </c:pt>
                <c:pt idx="40">
                  <c:v>60.0</c:v>
                </c:pt>
                <c:pt idx="41">
                  <c:v>61.0</c:v>
                </c:pt>
                <c:pt idx="42">
                  <c:v>62.0</c:v>
                </c:pt>
                <c:pt idx="43">
                  <c:v>63.0</c:v>
                </c:pt>
                <c:pt idx="44">
                  <c:v>64.0</c:v>
                </c:pt>
                <c:pt idx="45">
                  <c:v>65.0</c:v>
                </c:pt>
                <c:pt idx="46">
                  <c:v>66.0</c:v>
                </c:pt>
                <c:pt idx="47">
                  <c:v>67.0</c:v>
                </c:pt>
                <c:pt idx="48">
                  <c:v>68.0</c:v>
                </c:pt>
                <c:pt idx="49">
                  <c:v>69.0</c:v>
                </c:pt>
                <c:pt idx="50">
                  <c:v>70.0</c:v>
                </c:pt>
                <c:pt idx="51">
                  <c:v>71.0</c:v>
                </c:pt>
                <c:pt idx="52">
                  <c:v>72.0</c:v>
                </c:pt>
                <c:pt idx="53">
                  <c:v>73.0</c:v>
                </c:pt>
                <c:pt idx="54">
                  <c:v>74.0</c:v>
                </c:pt>
                <c:pt idx="55">
                  <c:v>75.0</c:v>
                </c:pt>
                <c:pt idx="56">
                  <c:v>76.0</c:v>
                </c:pt>
                <c:pt idx="57">
                  <c:v>77.0</c:v>
                </c:pt>
                <c:pt idx="58">
                  <c:v>78.0</c:v>
                </c:pt>
                <c:pt idx="59">
                  <c:v>79.0</c:v>
                </c:pt>
                <c:pt idx="60">
                  <c:v>80.0</c:v>
                </c:pt>
                <c:pt idx="61">
                  <c:v>81.0</c:v>
                </c:pt>
                <c:pt idx="62">
                  <c:v>82.0</c:v>
                </c:pt>
                <c:pt idx="63">
                  <c:v>83.0</c:v>
                </c:pt>
              </c:numCache>
            </c:numRef>
          </c:xVal>
          <c:yVal>
            <c:numRef>
              <c:f>Sheet1!$P$2:$P$67</c:f>
              <c:numCache>
                <c:formatCode>General</c:formatCode>
                <c:ptCount val="66"/>
                <c:pt idx="0">
                  <c:v>15.0</c:v>
                </c:pt>
                <c:pt idx="1">
                  <c:v>14.75</c:v>
                </c:pt>
                <c:pt idx="2">
                  <c:v>15.0</c:v>
                </c:pt>
                <c:pt idx="3">
                  <c:v>15.0</c:v>
                </c:pt>
                <c:pt idx="4">
                  <c:v>15.0</c:v>
                </c:pt>
                <c:pt idx="5">
                  <c:v>15.0</c:v>
                </c:pt>
                <c:pt idx="6">
                  <c:v>15.2</c:v>
                </c:pt>
                <c:pt idx="7">
                  <c:v>15.0</c:v>
                </c:pt>
                <c:pt idx="8">
                  <c:v>14.8</c:v>
                </c:pt>
                <c:pt idx="9">
                  <c:v>14.8</c:v>
                </c:pt>
                <c:pt idx="10">
                  <c:v>14.8</c:v>
                </c:pt>
                <c:pt idx="11">
                  <c:v>14.6</c:v>
                </c:pt>
                <c:pt idx="12">
                  <c:v>14.4</c:v>
                </c:pt>
                <c:pt idx="13">
                  <c:v>14.4</c:v>
                </c:pt>
                <c:pt idx="14">
                  <c:v>14.2</c:v>
                </c:pt>
                <c:pt idx="15">
                  <c:v>14.0</c:v>
                </c:pt>
                <c:pt idx="16">
                  <c:v>14.0</c:v>
                </c:pt>
                <c:pt idx="17">
                  <c:v>14.0</c:v>
                </c:pt>
                <c:pt idx="18">
                  <c:v>14.0</c:v>
                </c:pt>
                <c:pt idx="19">
                  <c:v>13.8</c:v>
                </c:pt>
                <c:pt idx="20">
                  <c:v>13.75</c:v>
                </c:pt>
                <c:pt idx="21">
                  <c:v>13.5</c:v>
                </c:pt>
                <c:pt idx="22">
                  <c:v>13.25</c:v>
                </c:pt>
                <c:pt idx="23">
                  <c:v>13.0</c:v>
                </c:pt>
                <c:pt idx="24">
                  <c:v>13.0</c:v>
                </c:pt>
                <c:pt idx="25">
                  <c:v>12.8</c:v>
                </c:pt>
                <c:pt idx="26">
                  <c:v>12.8</c:v>
                </c:pt>
                <c:pt idx="27">
                  <c:v>12.8</c:v>
                </c:pt>
                <c:pt idx="28">
                  <c:v>13.0</c:v>
                </c:pt>
                <c:pt idx="29">
                  <c:v>13.2</c:v>
                </c:pt>
                <c:pt idx="30">
                  <c:v>13.2</c:v>
                </c:pt>
                <c:pt idx="31">
                  <c:v>13.4</c:v>
                </c:pt>
                <c:pt idx="32">
                  <c:v>13.6</c:v>
                </c:pt>
                <c:pt idx="33">
                  <c:v>13.6</c:v>
                </c:pt>
                <c:pt idx="34">
                  <c:v>13.6</c:v>
                </c:pt>
                <c:pt idx="35">
                  <c:v>14.0</c:v>
                </c:pt>
                <c:pt idx="36">
                  <c:v>14.0</c:v>
                </c:pt>
                <c:pt idx="37">
                  <c:v>14.0</c:v>
                </c:pt>
                <c:pt idx="38">
                  <c:v>14.0</c:v>
                </c:pt>
                <c:pt idx="39">
                  <c:v>14.0</c:v>
                </c:pt>
                <c:pt idx="40">
                  <c:v>14.2</c:v>
                </c:pt>
                <c:pt idx="41">
                  <c:v>14.4</c:v>
                </c:pt>
                <c:pt idx="42">
                  <c:v>14.6</c:v>
                </c:pt>
                <c:pt idx="43">
                  <c:v>14.8</c:v>
                </c:pt>
                <c:pt idx="44">
                  <c:v>15.0</c:v>
                </c:pt>
                <c:pt idx="45">
                  <c:v>15.0</c:v>
                </c:pt>
                <c:pt idx="46">
                  <c:v>15.0</c:v>
                </c:pt>
                <c:pt idx="47">
                  <c:v>15.2</c:v>
                </c:pt>
                <c:pt idx="48">
                  <c:v>15.2</c:v>
                </c:pt>
                <c:pt idx="49">
                  <c:v>15.4</c:v>
                </c:pt>
                <c:pt idx="50">
                  <c:v>15.6</c:v>
                </c:pt>
                <c:pt idx="51">
                  <c:v>15.8</c:v>
                </c:pt>
                <c:pt idx="52">
                  <c:v>15.8</c:v>
                </c:pt>
                <c:pt idx="53">
                  <c:v>16.0</c:v>
                </c:pt>
                <c:pt idx="54">
                  <c:v>16.0</c:v>
                </c:pt>
                <c:pt idx="55">
                  <c:v>16.0</c:v>
                </c:pt>
                <c:pt idx="56">
                  <c:v>16.0</c:v>
                </c:pt>
                <c:pt idx="57">
                  <c:v>16.2</c:v>
                </c:pt>
                <c:pt idx="58">
                  <c:v>16.4</c:v>
                </c:pt>
                <c:pt idx="59">
                  <c:v>16.6</c:v>
                </c:pt>
                <c:pt idx="60">
                  <c:v>16.8</c:v>
                </c:pt>
                <c:pt idx="61">
                  <c:v>17.0</c:v>
                </c:pt>
                <c:pt idx="62">
                  <c:v>17.0</c:v>
                </c:pt>
                <c:pt idx="63">
                  <c:v>17.0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Sheet1!$O$1</c:f>
              <c:strCache>
                <c:ptCount val="1"/>
                <c:pt idx="0">
                  <c:v>Temperature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Sheet1!$C$2:$C$67</c:f>
              <c:numCache>
                <c:formatCode>General</c:formatCode>
                <c:ptCount val="66"/>
                <c:pt idx="0">
                  <c:v>20.0</c:v>
                </c:pt>
                <c:pt idx="1">
                  <c:v>21.0</c:v>
                </c:pt>
                <c:pt idx="2">
                  <c:v>22.0</c:v>
                </c:pt>
                <c:pt idx="3">
                  <c:v>23.0</c:v>
                </c:pt>
                <c:pt idx="4">
                  <c:v>24.0</c:v>
                </c:pt>
                <c:pt idx="5">
                  <c:v>25.0</c:v>
                </c:pt>
                <c:pt idx="6">
                  <c:v>26.0</c:v>
                </c:pt>
                <c:pt idx="7">
                  <c:v>27.0</c:v>
                </c:pt>
                <c:pt idx="8">
                  <c:v>28.0</c:v>
                </c:pt>
                <c:pt idx="9">
                  <c:v>29.0</c:v>
                </c:pt>
                <c:pt idx="10">
                  <c:v>30.0</c:v>
                </c:pt>
                <c:pt idx="11">
                  <c:v>31.0</c:v>
                </c:pt>
                <c:pt idx="12">
                  <c:v>32.0</c:v>
                </c:pt>
                <c:pt idx="13">
                  <c:v>33.0</c:v>
                </c:pt>
                <c:pt idx="14">
                  <c:v>34.0</c:v>
                </c:pt>
                <c:pt idx="15">
                  <c:v>35.0</c:v>
                </c:pt>
                <c:pt idx="16">
                  <c:v>36.0</c:v>
                </c:pt>
                <c:pt idx="17">
                  <c:v>37.0</c:v>
                </c:pt>
                <c:pt idx="18">
                  <c:v>38.0</c:v>
                </c:pt>
                <c:pt idx="19">
                  <c:v>39.0</c:v>
                </c:pt>
                <c:pt idx="20">
                  <c:v>40.0</c:v>
                </c:pt>
                <c:pt idx="21">
                  <c:v>41.0</c:v>
                </c:pt>
                <c:pt idx="22">
                  <c:v>42.0</c:v>
                </c:pt>
                <c:pt idx="23">
                  <c:v>43.0</c:v>
                </c:pt>
                <c:pt idx="24">
                  <c:v>44.0</c:v>
                </c:pt>
                <c:pt idx="25">
                  <c:v>45.0</c:v>
                </c:pt>
                <c:pt idx="26">
                  <c:v>46.0</c:v>
                </c:pt>
                <c:pt idx="27">
                  <c:v>47.0</c:v>
                </c:pt>
                <c:pt idx="28">
                  <c:v>48.0</c:v>
                </c:pt>
                <c:pt idx="29">
                  <c:v>49.0</c:v>
                </c:pt>
                <c:pt idx="30">
                  <c:v>50.0</c:v>
                </c:pt>
                <c:pt idx="31">
                  <c:v>51.0</c:v>
                </c:pt>
                <c:pt idx="32">
                  <c:v>52.0</c:v>
                </c:pt>
                <c:pt idx="33">
                  <c:v>53.0</c:v>
                </c:pt>
                <c:pt idx="34">
                  <c:v>54.0</c:v>
                </c:pt>
                <c:pt idx="35">
                  <c:v>55.0</c:v>
                </c:pt>
                <c:pt idx="36">
                  <c:v>56.0</c:v>
                </c:pt>
                <c:pt idx="37">
                  <c:v>57.0</c:v>
                </c:pt>
                <c:pt idx="38">
                  <c:v>58.0</c:v>
                </c:pt>
                <c:pt idx="39">
                  <c:v>59.0</c:v>
                </c:pt>
                <c:pt idx="40">
                  <c:v>60.0</c:v>
                </c:pt>
                <c:pt idx="41">
                  <c:v>61.0</c:v>
                </c:pt>
                <c:pt idx="42">
                  <c:v>62.0</c:v>
                </c:pt>
                <c:pt idx="43">
                  <c:v>63.0</c:v>
                </c:pt>
                <c:pt idx="44">
                  <c:v>64.0</c:v>
                </c:pt>
                <c:pt idx="45">
                  <c:v>65.0</c:v>
                </c:pt>
                <c:pt idx="46">
                  <c:v>66.0</c:v>
                </c:pt>
                <c:pt idx="47">
                  <c:v>67.0</c:v>
                </c:pt>
                <c:pt idx="48">
                  <c:v>68.0</c:v>
                </c:pt>
                <c:pt idx="49">
                  <c:v>69.0</c:v>
                </c:pt>
                <c:pt idx="50">
                  <c:v>70.0</c:v>
                </c:pt>
                <c:pt idx="51">
                  <c:v>71.0</c:v>
                </c:pt>
                <c:pt idx="52">
                  <c:v>72.0</c:v>
                </c:pt>
                <c:pt idx="53">
                  <c:v>73.0</c:v>
                </c:pt>
                <c:pt idx="54">
                  <c:v>74.0</c:v>
                </c:pt>
                <c:pt idx="55">
                  <c:v>75.0</c:v>
                </c:pt>
                <c:pt idx="56">
                  <c:v>76.0</c:v>
                </c:pt>
                <c:pt idx="57">
                  <c:v>77.0</c:v>
                </c:pt>
                <c:pt idx="58">
                  <c:v>78.0</c:v>
                </c:pt>
                <c:pt idx="59">
                  <c:v>79.0</c:v>
                </c:pt>
                <c:pt idx="60">
                  <c:v>80.0</c:v>
                </c:pt>
                <c:pt idx="61">
                  <c:v>81.0</c:v>
                </c:pt>
                <c:pt idx="62">
                  <c:v>82.0</c:v>
                </c:pt>
                <c:pt idx="63">
                  <c:v>83.0</c:v>
                </c:pt>
              </c:numCache>
            </c:numRef>
          </c:xVal>
          <c:yVal>
            <c:numRef>
              <c:f>Sheet1!$O$2:$O$67</c:f>
              <c:numCache>
                <c:formatCode>General</c:formatCode>
                <c:ptCount val="66"/>
                <c:pt idx="0">
                  <c:v>15.0</c:v>
                </c:pt>
                <c:pt idx="1">
                  <c:v>15.0</c:v>
                </c:pt>
                <c:pt idx="2">
                  <c:v>15.0</c:v>
                </c:pt>
                <c:pt idx="3">
                  <c:v>14.0</c:v>
                </c:pt>
                <c:pt idx="4">
                  <c:v>16.0</c:v>
                </c:pt>
                <c:pt idx="5">
                  <c:v>15.0</c:v>
                </c:pt>
                <c:pt idx="6">
                  <c:v>15.0</c:v>
                </c:pt>
                <c:pt idx="7">
                  <c:v>15.0</c:v>
                </c:pt>
                <c:pt idx="8">
                  <c:v>15.0</c:v>
                </c:pt>
                <c:pt idx="9">
                  <c:v>15.0</c:v>
                </c:pt>
                <c:pt idx="10">
                  <c:v>14.0</c:v>
                </c:pt>
                <c:pt idx="11">
                  <c:v>15.0</c:v>
                </c:pt>
                <c:pt idx="12">
                  <c:v>15.0</c:v>
                </c:pt>
                <c:pt idx="13">
                  <c:v>14.0</c:v>
                </c:pt>
                <c:pt idx="14">
                  <c:v>14.0</c:v>
                </c:pt>
                <c:pt idx="15">
                  <c:v>14.0</c:v>
                </c:pt>
                <c:pt idx="16">
                  <c:v>14.0</c:v>
                </c:pt>
                <c:pt idx="17">
                  <c:v>14.0</c:v>
                </c:pt>
                <c:pt idx="18">
                  <c:v>14.0</c:v>
                </c:pt>
                <c:pt idx="19">
                  <c:v>14.0</c:v>
                </c:pt>
                <c:pt idx="20">
                  <c:v>14.0</c:v>
                </c:pt>
                <c:pt idx="21">
                  <c:v>13.0</c:v>
                </c:pt>
                <c:pt idx="23">
                  <c:v>13.0</c:v>
                </c:pt>
                <c:pt idx="24">
                  <c:v>13.0</c:v>
                </c:pt>
                <c:pt idx="25">
                  <c:v>13.0</c:v>
                </c:pt>
                <c:pt idx="26">
                  <c:v>13.0</c:v>
                </c:pt>
                <c:pt idx="27">
                  <c:v>12.0</c:v>
                </c:pt>
                <c:pt idx="28">
                  <c:v>13.0</c:v>
                </c:pt>
                <c:pt idx="29">
                  <c:v>13.0</c:v>
                </c:pt>
                <c:pt idx="30">
                  <c:v>14.0</c:v>
                </c:pt>
                <c:pt idx="31">
                  <c:v>14.0</c:v>
                </c:pt>
                <c:pt idx="32">
                  <c:v>12.0</c:v>
                </c:pt>
                <c:pt idx="33">
                  <c:v>14.0</c:v>
                </c:pt>
                <c:pt idx="34">
                  <c:v>14.0</c:v>
                </c:pt>
                <c:pt idx="35">
                  <c:v>14.0</c:v>
                </c:pt>
                <c:pt idx="36">
                  <c:v>14.0</c:v>
                </c:pt>
                <c:pt idx="37">
                  <c:v>14.0</c:v>
                </c:pt>
                <c:pt idx="38">
                  <c:v>14.0</c:v>
                </c:pt>
                <c:pt idx="39">
                  <c:v>14.0</c:v>
                </c:pt>
                <c:pt idx="40">
                  <c:v>14.0</c:v>
                </c:pt>
                <c:pt idx="41">
                  <c:v>14.0</c:v>
                </c:pt>
                <c:pt idx="42">
                  <c:v>15.0</c:v>
                </c:pt>
                <c:pt idx="43">
                  <c:v>15.0</c:v>
                </c:pt>
                <c:pt idx="44">
                  <c:v>15.0</c:v>
                </c:pt>
                <c:pt idx="45">
                  <c:v>15.0</c:v>
                </c:pt>
                <c:pt idx="46">
                  <c:v>15.0</c:v>
                </c:pt>
                <c:pt idx="47">
                  <c:v>15.0</c:v>
                </c:pt>
                <c:pt idx="48">
                  <c:v>15.0</c:v>
                </c:pt>
                <c:pt idx="49">
                  <c:v>16.0</c:v>
                </c:pt>
                <c:pt idx="50">
                  <c:v>15.0</c:v>
                </c:pt>
                <c:pt idx="51">
                  <c:v>16.0</c:v>
                </c:pt>
                <c:pt idx="52">
                  <c:v>16.0</c:v>
                </c:pt>
                <c:pt idx="53">
                  <c:v>16.0</c:v>
                </c:pt>
                <c:pt idx="54">
                  <c:v>16.0</c:v>
                </c:pt>
                <c:pt idx="55">
                  <c:v>16.0</c:v>
                </c:pt>
                <c:pt idx="56">
                  <c:v>16.0</c:v>
                </c:pt>
                <c:pt idx="57">
                  <c:v>16.0</c:v>
                </c:pt>
                <c:pt idx="58">
                  <c:v>16.0</c:v>
                </c:pt>
                <c:pt idx="59">
                  <c:v>17.0</c:v>
                </c:pt>
                <c:pt idx="60">
                  <c:v>17.0</c:v>
                </c:pt>
                <c:pt idx="61">
                  <c:v>17.0</c:v>
                </c:pt>
                <c:pt idx="62">
                  <c:v>17.0</c:v>
                </c:pt>
                <c:pt idx="63">
                  <c:v>17.0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350408"/>
        <c:axId val="2135846712"/>
      </c:scatterChart>
      <c:valAx>
        <c:axId val="-211235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5846712"/>
        <c:crosses val="autoZero"/>
        <c:crossBetween val="midCat"/>
      </c:valAx>
      <c:valAx>
        <c:axId val="2135846712"/>
        <c:scaling>
          <c:orientation val="minMax"/>
          <c:min val="1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23504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Calibration Curve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6520988567704"/>
          <c:y val="0.0207792207792208"/>
          <c:w val="0.830973418591132"/>
          <c:h val="0.70809057958664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Sheet1!$X$1</c:f>
              <c:strCache>
                <c:ptCount val="1"/>
              </c:strCache>
            </c:strRef>
          </c:tx>
          <c:spPr>
            <a:ln w="47625">
              <a:noFill/>
            </a:ln>
          </c:spPr>
          <c:xVal>
            <c:strRef>
              <c:f>Sheet1!$U$2:$U$67</c:f>
              <c:strCache>
                <c:ptCount val="7"/>
                <c:pt idx="0">
                  <c:v>6:0</c:v>
                </c:pt>
                <c:pt idx="1">
                  <c:v>5:1</c:v>
                </c:pt>
                <c:pt idx="2">
                  <c:v>4:2</c:v>
                </c:pt>
                <c:pt idx="3">
                  <c:v>3:3</c:v>
                </c:pt>
                <c:pt idx="4">
                  <c:v>2:4</c:v>
                </c:pt>
                <c:pt idx="5">
                  <c:v>1:5</c:v>
                </c:pt>
                <c:pt idx="6">
                  <c:v>0:6</c:v>
                </c:pt>
              </c:strCache>
            </c:strRef>
          </c:xVal>
          <c:yVal>
            <c:numRef>
              <c:f>Sheet1!$W$2:$W$67</c:f>
              <c:numCache>
                <c:formatCode>General</c:formatCode>
                <c:ptCount val="66"/>
                <c:pt idx="0">
                  <c:v>12.0</c:v>
                </c:pt>
                <c:pt idx="1">
                  <c:v>13.0</c:v>
                </c:pt>
                <c:pt idx="2">
                  <c:v>14.0</c:v>
                </c:pt>
                <c:pt idx="3">
                  <c:v>15.0</c:v>
                </c:pt>
                <c:pt idx="4">
                  <c:v>16.0</c:v>
                </c:pt>
                <c:pt idx="5">
                  <c:v>17.0</c:v>
                </c:pt>
                <c:pt idx="6">
                  <c:v>18.0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265592"/>
        <c:axId val="-2112259832"/>
      </c:scatterChart>
      <c:valAx>
        <c:axId val="-2112265592"/>
        <c:scaling>
          <c:orientation val="minMax"/>
          <c:max val="7.0"/>
          <c:min val="1.0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Green:Black</a:t>
                </a:r>
                <a:r>
                  <a:rPr lang="en-US" sz="1600" baseline="0"/>
                  <a:t> Ratio</a:t>
                </a:r>
                <a:endParaRPr lang="en-US" sz="1600"/>
              </a:p>
            </c:rich>
          </c:tx>
          <c:layout/>
          <c:overlay val="0"/>
        </c:title>
        <c:majorTickMark val="out"/>
        <c:minorTickMark val="none"/>
        <c:tickLblPos val="nextTo"/>
        <c:crossAx val="-2112259832"/>
        <c:crosses val="autoZero"/>
        <c:crossBetween val="midCat"/>
      </c:valAx>
      <c:valAx>
        <c:axId val="-2112259832"/>
        <c:scaling>
          <c:orientation val="minMax"/>
          <c:min val="1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Temperature (F)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265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Sheet1!$P$1</c:f>
              <c:strCache>
                <c:ptCount val="1"/>
                <c:pt idx="0">
                  <c:v>5-year mean</c:v>
                </c:pt>
              </c:strCache>
            </c:strRef>
          </c:tx>
          <c:marker>
            <c:symbol val="none"/>
          </c:marker>
          <c:xVal>
            <c:numRef>
              <c:f>Sheet1!$B$2:$B$67</c:f>
              <c:numCache>
                <c:formatCode>General</c:formatCode>
                <c:ptCount val="66"/>
                <c:pt idx="0">
                  <c:v>1716.0</c:v>
                </c:pt>
                <c:pt idx="1">
                  <c:v>1717.0</c:v>
                </c:pt>
                <c:pt idx="2">
                  <c:v>1718.0</c:v>
                </c:pt>
                <c:pt idx="3">
                  <c:v>1719.0</c:v>
                </c:pt>
                <c:pt idx="4">
                  <c:v>1720.0</c:v>
                </c:pt>
                <c:pt idx="5">
                  <c:v>1721.0</c:v>
                </c:pt>
                <c:pt idx="6">
                  <c:v>1722.0</c:v>
                </c:pt>
                <c:pt idx="7">
                  <c:v>1723.0</c:v>
                </c:pt>
                <c:pt idx="8">
                  <c:v>1724.0</c:v>
                </c:pt>
                <c:pt idx="9">
                  <c:v>1725.0</c:v>
                </c:pt>
                <c:pt idx="10">
                  <c:v>1726.0</c:v>
                </c:pt>
                <c:pt idx="11">
                  <c:v>1727.0</c:v>
                </c:pt>
                <c:pt idx="12">
                  <c:v>1728.0</c:v>
                </c:pt>
                <c:pt idx="13">
                  <c:v>1729.0</c:v>
                </c:pt>
                <c:pt idx="14">
                  <c:v>1730.0</c:v>
                </c:pt>
                <c:pt idx="15">
                  <c:v>1731.0</c:v>
                </c:pt>
                <c:pt idx="16">
                  <c:v>1732.0</c:v>
                </c:pt>
                <c:pt idx="17">
                  <c:v>1733.0</c:v>
                </c:pt>
                <c:pt idx="18">
                  <c:v>1734.0</c:v>
                </c:pt>
                <c:pt idx="19">
                  <c:v>1735.0</c:v>
                </c:pt>
                <c:pt idx="20">
                  <c:v>1736.0</c:v>
                </c:pt>
                <c:pt idx="21">
                  <c:v>1737.0</c:v>
                </c:pt>
                <c:pt idx="22">
                  <c:v>1738.0</c:v>
                </c:pt>
                <c:pt idx="23">
                  <c:v>1739.0</c:v>
                </c:pt>
                <c:pt idx="24">
                  <c:v>1740.0</c:v>
                </c:pt>
                <c:pt idx="25">
                  <c:v>1741.0</c:v>
                </c:pt>
                <c:pt idx="26">
                  <c:v>1742.0</c:v>
                </c:pt>
                <c:pt idx="27">
                  <c:v>1743.0</c:v>
                </c:pt>
                <c:pt idx="28">
                  <c:v>1744.0</c:v>
                </c:pt>
                <c:pt idx="29">
                  <c:v>1745.0</c:v>
                </c:pt>
                <c:pt idx="30">
                  <c:v>1746.0</c:v>
                </c:pt>
                <c:pt idx="31">
                  <c:v>1747.0</c:v>
                </c:pt>
                <c:pt idx="32">
                  <c:v>1748.0</c:v>
                </c:pt>
                <c:pt idx="33">
                  <c:v>1749.0</c:v>
                </c:pt>
                <c:pt idx="34">
                  <c:v>1750.0</c:v>
                </c:pt>
                <c:pt idx="35">
                  <c:v>1751.0</c:v>
                </c:pt>
                <c:pt idx="36">
                  <c:v>1752.0</c:v>
                </c:pt>
                <c:pt idx="37">
                  <c:v>1753.0</c:v>
                </c:pt>
                <c:pt idx="38">
                  <c:v>1754.0</c:v>
                </c:pt>
                <c:pt idx="39">
                  <c:v>1755.0</c:v>
                </c:pt>
                <c:pt idx="40">
                  <c:v>1756.0</c:v>
                </c:pt>
                <c:pt idx="41">
                  <c:v>1757.0</c:v>
                </c:pt>
                <c:pt idx="42">
                  <c:v>1758.0</c:v>
                </c:pt>
                <c:pt idx="43">
                  <c:v>1759.0</c:v>
                </c:pt>
                <c:pt idx="44">
                  <c:v>1760.0</c:v>
                </c:pt>
                <c:pt idx="45">
                  <c:v>1761.0</c:v>
                </c:pt>
                <c:pt idx="46">
                  <c:v>1762.0</c:v>
                </c:pt>
                <c:pt idx="47">
                  <c:v>1763.0</c:v>
                </c:pt>
                <c:pt idx="48">
                  <c:v>1764.0</c:v>
                </c:pt>
                <c:pt idx="49">
                  <c:v>1765.0</c:v>
                </c:pt>
                <c:pt idx="50">
                  <c:v>1766.0</c:v>
                </c:pt>
                <c:pt idx="51">
                  <c:v>1767.0</c:v>
                </c:pt>
                <c:pt idx="52">
                  <c:v>1768.0</c:v>
                </c:pt>
                <c:pt idx="53">
                  <c:v>1769.0</c:v>
                </c:pt>
                <c:pt idx="54">
                  <c:v>1770.0</c:v>
                </c:pt>
                <c:pt idx="55">
                  <c:v>1771.0</c:v>
                </c:pt>
                <c:pt idx="56">
                  <c:v>1772.0</c:v>
                </c:pt>
                <c:pt idx="57">
                  <c:v>1773.0</c:v>
                </c:pt>
                <c:pt idx="58">
                  <c:v>1774.0</c:v>
                </c:pt>
                <c:pt idx="59">
                  <c:v>1775.0</c:v>
                </c:pt>
                <c:pt idx="60">
                  <c:v>1776.0</c:v>
                </c:pt>
                <c:pt idx="61">
                  <c:v>1777.0</c:v>
                </c:pt>
                <c:pt idx="62">
                  <c:v>1778.0</c:v>
                </c:pt>
                <c:pt idx="63">
                  <c:v>1779.0</c:v>
                </c:pt>
              </c:numCache>
            </c:numRef>
          </c:xVal>
          <c:yVal>
            <c:numRef>
              <c:f>Sheet1!$P$2:$P$67</c:f>
              <c:numCache>
                <c:formatCode>General</c:formatCode>
                <c:ptCount val="66"/>
                <c:pt idx="0">
                  <c:v>15.0</c:v>
                </c:pt>
                <c:pt idx="1">
                  <c:v>14.75</c:v>
                </c:pt>
                <c:pt idx="2">
                  <c:v>15.0</c:v>
                </c:pt>
                <c:pt idx="3">
                  <c:v>15.0</c:v>
                </c:pt>
                <c:pt idx="4">
                  <c:v>15.0</c:v>
                </c:pt>
                <c:pt idx="5">
                  <c:v>15.0</c:v>
                </c:pt>
                <c:pt idx="6">
                  <c:v>15.2</c:v>
                </c:pt>
                <c:pt idx="7">
                  <c:v>15.0</c:v>
                </c:pt>
                <c:pt idx="8">
                  <c:v>14.8</c:v>
                </c:pt>
                <c:pt idx="9">
                  <c:v>14.8</c:v>
                </c:pt>
                <c:pt idx="10">
                  <c:v>14.8</c:v>
                </c:pt>
                <c:pt idx="11">
                  <c:v>14.6</c:v>
                </c:pt>
                <c:pt idx="12">
                  <c:v>14.4</c:v>
                </c:pt>
                <c:pt idx="13">
                  <c:v>14.4</c:v>
                </c:pt>
                <c:pt idx="14">
                  <c:v>14.2</c:v>
                </c:pt>
                <c:pt idx="15">
                  <c:v>14.0</c:v>
                </c:pt>
                <c:pt idx="16">
                  <c:v>14.0</c:v>
                </c:pt>
                <c:pt idx="17">
                  <c:v>14.0</c:v>
                </c:pt>
                <c:pt idx="18">
                  <c:v>14.0</c:v>
                </c:pt>
                <c:pt idx="19">
                  <c:v>13.8</c:v>
                </c:pt>
                <c:pt idx="20">
                  <c:v>13.75</c:v>
                </c:pt>
                <c:pt idx="21">
                  <c:v>13.5</c:v>
                </c:pt>
                <c:pt idx="22">
                  <c:v>13.25</c:v>
                </c:pt>
                <c:pt idx="23">
                  <c:v>13.0</c:v>
                </c:pt>
                <c:pt idx="24">
                  <c:v>13.0</c:v>
                </c:pt>
                <c:pt idx="25">
                  <c:v>12.8</c:v>
                </c:pt>
                <c:pt idx="26">
                  <c:v>12.8</c:v>
                </c:pt>
                <c:pt idx="27">
                  <c:v>12.8</c:v>
                </c:pt>
                <c:pt idx="28">
                  <c:v>13.0</c:v>
                </c:pt>
                <c:pt idx="29">
                  <c:v>13.2</c:v>
                </c:pt>
                <c:pt idx="30">
                  <c:v>13.2</c:v>
                </c:pt>
                <c:pt idx="31">
                  <c:v>13.4</c:v>
                </c:pt>
                <c:pt idx="32">
                  <c:v>13.6</c:v>
                </c:pt>
                <c:pt idx="33">
                  <c:v>13.6</c:v>
                </c:pt>
                <c:pt idx="34">
                  <c:v>13.6</c:v>
                </c:pt>
                <c:pt idx="35">
                  <c:v>14.0</c:v>
                </c:pt>
                <c:pt idx="36">
                  <c:v>14.0</c:v>
                </c:pt>
                <c:pt idx="37">
                  <c:v>14.0</c:v>
                </c:pt>
                <c:pt idx="38">
                  <c:v>14.0</c:v>
                </c:pt>
                <c:pt idx="39">
                  <c:v>14.0</c:v>
                </c:pt>
                <c:pt idx="40">
                  <c:v>14.2</c:v>
                </c:pt>
                <c:pt idx="41">
                  <c:v>14.4</c:v>
                </c:pt>
                <c:pt idx="42">
                  <c:v>14.6</c:v>
                </c:pt>
                <c:pt idx="43">
                  <c:v>14.8</c:v>
                </c:pt>
                <c:pt idx="44">
                  <c:v>15.0</c:v>
                </c:pt>
                <c:pt idx="45">
                  <c:v>15.0</c:v>
                </c:pt>
                <c:pt idx="46">
                  <c:v>15.0</c:v>
                </c:pt>
                <c:pt idx="47">
                  <c:v>15.2</c:v>
                </c:pt>
                <c:pt idx="48">
                  <c:v>15.2</c:v>
                </c:pt>
                <c:pt idx="49">
                  <c:v>15.4</c:v>
                </c:pt>
                <c:pt idx="50">
                  <c:v>15.6</c:v>
                </c:pt>
                <c:pt idx="51">
                  <c:v>15.8</c:v>
                </c:pt>
                <c:pt idx="52">
                  <c:v>15.8</c:v>
                </c:pt>
                <c:pt idx="53">
                  <c:v>16.0</c:v>
                </c:pt>
                <c:pt idx="54">
                  <c:v>16.0</c:v>
                </c:pt>
                <c:pt idx="55">
                  <c:v>16.0</c:v>
                </c:pt>
                <c:pt idx="56">
                  <c:v>16.0</c:v>
                </c:pt>
                <c:pt idx="57">
                  <c:v>16.2</c:v>
                </c:pt>
                <c:pt idx="58">
                  <c:v>16.4</c:v>
                </c:pt>
                <c:pt idx="59">
                  <c:v>16.6</c:v>
                </c:pt>
                <c:pt idx="60">
                  <c:v>16.8</c:v>
                </c:pt>
                <c:pt idx="61">
                  <c:v>17.0</c:v>
                </c:pt>
                <c:pt idx="62">
                  <c:v>17.0</c:v>
                </c:pt>
                <c:pt idx="63">
                  <c:v>17.0</c:v>
                </c:pt>
              </c:numCache>
            </c:numRef>
          </c:yVal>
          <c:smooth val="0"/>
        </c:ser>
        <c:ser>
          <c:idx val="0"/>
          <c:order val="0"/>
          <c:tx>
            <c:strRef>
              <c:f>Sheet1!$O$1</c:f>
              <c:strCache>
                <c:ptCount val="1"/>
                <c:pt idx="0">
                  <c:v>Temperature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Sheet1!$B$2:$B$67</c:f>
              <c:numCache>
                <c:formatCode>General</c:formatCode>
                <c:ptCount val="66"/>
                <c:pt idx="0">
                  <c:v>1716.0</c:v>
                </c:pt>
                <c:pt idx="1">
                  <c:v>1717.0</c:v>
                </c:pt>
                <c:pt idx="2">
                  <c:v>1718.0</c:v>
                </c:pt>
                <c:pt idx="3">
                  <c:v>1719.0</c:v>
                </c:pt>
                <c:pt idx="4">
                  <c:v>1720.0</c:v>
                </c:pt>
                <c:pt idx="5">
                  <c:v>1721.0</c:v>
                </c:pt>
                <c:pt idx="6">
                  <c:v>1722.0</c:v>
                </c:pt>
                <c:pt idx="7">
                  <c:v>1723.0</c:v>
                </c:pt>
                <c:pt idx="8">
                  <c:v>1724.0</c:v>
                </c:pt>
                <c:pt idx="9">
                  <c:v>1725.0</c:v>
                </c:pt>
                <c:pt idx="10">
                  <c:v>1726.0</c:v>
                </c:pt>
                <c:pt idx="11">
                  <c:v>1727.0</c:v>
                </c:pt>
                <c:pt idx="12">
                  <c:v>1728.0</c:v>
                </c:pt>
                <c:pt idx="13">
                  <c:v>1729.0</c:v>
                </c:pt>
                <c:pt idx="14">
                  <c:v>1730.0</c:v>
                </c:pt>
                <c:pt idx="15">
                  <c:v>1731.0</c:v>
                </c:pt>
                <c:pt idx="16">
                  <c:v>1732.0</c:v>
                </c:pt>
                <c:pt idx="17">
                  <c:v>1733.0</c:v>
                </c:pt>
                <c:pt idx="18">
                  <c:v>1734.0</c:v>
                </c:pt>
                <c:pt idx="19">
                  <c:v>1735.0</c:v>
                </c:pt>
                <c:pt idx="20">
                  <c:v>1736.0</c:v>
                </c:pt>
                <c:pt idx="21">
                  <c:v>1737.0</c:v>
                </c:pt>
                <c:pt idx="22">
                  <c:v>1738.0</c:v>
                </c:pt>
                <c:pt idx="23">
                  <c:v>1739.0</c:v>
                </c:pt>
                <c:pt idx="24">
                  <c:v>1740.0</c:v>
                </c:pt>
                <c:pt idx="25">
                  <c:v>1741.0</c:v>
                </c:pt>
                <c:pt idx="26">
                  <c:v>1742.0</c:v>
                </c:pt>
                <c:pt idx="27">
                  <c:v>1743.0</c:v>
                </c:pt>
                <c:pt idx="28">
                  <c:v>1744.0</c:v>
                </c:pt>
                <c:pt idx="29">
                  <c:v>1745.0</c:v>
                </c:pt>
                <c:pt idx="30">
                  <c:v>1746.0</c:v>
                </c:pt>
                <c:pt idx="31">
                  <c:v>1747.0</c:v>
                </c:pt>
                <c:pt idx="32">
                  <c:v>1748.0</c:v>
                </c:pt>
                <c:pt idx="33">
                  <c:v>1749.0</c:v>
                </c:pt>
                <c:pt idx="34">
                  <c:v>1750.0</c:v>
                </c:pt>
                <c:pt idx="35">
                  <c:v>1751.0</c:v>
                </c:pt>
                <c:pt idx="36">
                  <c:v>1752.0</c:v>
                </c:pt>
                <c:pt idx="37">
                  <c:v>1753.0</c:v>
                </c:pt>
                <c:pt idx="38">
                  <c:v>1754.0</c:v>
                </c:pt>
                <c:pt idx="39">
                  <c:v>1755.0</c:v>
                </c:pt>
                <c:pt idx="40">
                  <c:v>1756.0</c:v>
                </c:pt>
                <c:pt idx="41">
                  <c:v>1757.0</c:v>
                </c:pt>
                <c:pt idx="42">
                  <c:v>1758.0</c:v>
                </c:pt>
                <c:pt idx="43">
                  <c:v>1759.0</c:v>
                </c:pt>
                <c:pt idx="44">
                  <c:v>1760.0</c:v>
                </c:pt>
                <c:pt idx="45">
                  <c:v>1761.0</c:v>
                </c:pt>
                <c:pt idx="46">
                  <c:v>1762.0</c:v>
                </c:pt>
                <c:pt idx="47">
                  <c:v>1763.0</c:v>
                </c:pt>
                <c:pt idx="48">
                  <c:v>1764.0</c:v>
                </c:pt>
                <c:pt idx="49">
                  <c:v>1765.0</c:v>
                </c:pt>
                <c:pt idx="50">
                  <c:v>1766.0</c:v>
                </c:pt>
                <c:pt idx="51">
                  <c:v>1767.0</c:v>
                </c:pt>
                <c:pt idx="52">
                  <c:v>1768.0</c:v>
                </c:pt>
                <c:pt idx="53">
                  <c:v>1769.0</c:v>
                </c:pt>
                <c:pt idx="54">
                  <c:v>1770.0</c:v>
                </c:pt>
                <c:pt idx="55">
                  <c:v>1771.0</c:v>
                </c:pt>
                <c:pt idx="56">
                  <c:v>1772.0</c:v>
                </c:pt>
                <c:pt idx="57">
                  <c:v>1773.0</c:v>
                </c:pt>
                <c:pt idx="58">
                  <c:v>1774.0</c:v>
                </c:pt>
                <c:pt idx="59">
                  <c:v>1775.0</c:v>
                </c:pt>
                <c:pt idx="60">
                  <c:v>1776.0</c:v>
                </c:pt>
                <c:pt idx="61">
                  <c:v>1777.0</c:v>
                </c:pt>
                <c:pt idx="62">
                  <c:v>1778.0</c:v>
                </c:pt>
                <c:pt idx="63">
                  <c:v>1779.0</c:v>
                </c:pt>
              </c:numCache>
            </c:numRef>
          </c:xVal>
          <c:yVal>
            <c:numRef>
              <c:f>Sheet1!$O$2:$O$67</c:f>
              <c:numCache>
                <c:formatCode>General</c:formatCode>
                <c:ptCount val="66"/>
                <c:pt idx="0">
                  <c:v>15.0</c:v>
                </c:pt>
                <c:pt idx="1">
                  <c:v>15.0</c:v>
                </c:pt>
                <c:pt idx="2">
                  <c:v>15.0</c:v>
                </c:pt>
                <c:pt idx="3">
                  <c:v>14.0</c:v>
                </c:pt>
                <c:pt idx="4">
                  <c:v>16.0</c:v>
                </c:pt>
                <c:pt idx="5">
                  <c:v>15.0</c:v>
                </c:pt>
                <c:pt idx="6">
                  <c:v>15.0</c:v>
                </c:pt>
                <c:pt idx="7">
                  <c:v>15.0</c:v>
                </c:pt>
                <c:pt idx="8">
                  <c:v>15.0</c:v>
                </c:pt>
                <c:pt idx="9">
                  <c:v>15.0</c:v>
                </c:pt>
                <c:pt idx="10">
                  <c:v>14.0</c:v>
                </c:pt>
                <c:pt idx="11">
                  <c:v>15.0</c:v>
                </c:pt>
                <c:pt idx="12">
                  <c:v>15.0</c:v>
                </c:pt>
                <c:pt idx="13">
                  <c:v>14.0</c:v>
                </c:pt>
                <c:pt idx="14">
                  <c:v>14.0</c:v>
                </c:pt>
                <c:pt idx="15">
                  <c:v>14.0</c:v>
                </c:pt>
                <c:pt idx="16">
                  <c:v>14.0</c:v>
                </c:pt>
                <c:pt idx="17">
                  <c:v>14.0</c:v>
                </c:pt>
                <c:pt idx="18">
                  <c:v>14.0</c:v>
                </c:pt>
                <c:pt idx="19">
                  <c:v>14.0</c:v>
                </c:pt>
                <c:pt idx="20">
                  <c:v>14.0</c:v>
                </c:pt>
                <c:pt idx="21">
                  <c:v>13.0</c:v>
                </c:pt>
                <c:pt idx="23">
                  <c:v>13.0</c:v>
                </c:pt>
                <c:pt idx="24">
                  <c:v>13.0</c:v>
                </c:pt>
                <c:pt idx="25">
                  <c:v>13.0</c:v>
                </c:pt>
                <c:pt idx="26">
                  <c:v>13.0</c:v>
                </c:pt>
                <c:pt idx="27">
                  <c:v>12.0</c:v>
                </c:pt>
                <c:pt idx="28">
                  <c:v>13.0</c:v>
                </c:pt>
                <c:pt idx="29">
                  <c:v>13.0</c:v>
                </c:pt>
                <c:pt idx="30">
                  <c:v>14.0</c:v>
                </c:pt>
                <c:pt idx="31">
                  <c:v>14.0</c:v>
                </c:pt>
                <c:pt idx="32">
                  <c:v>12.0</c:v>
                </c:pt>
                <c:pt idx="33">
                  <c:v>14.0</c:v>
                </c:pt>
                <c:pt idx="34">
                  <c:v>14.0</c:v>
                </c:pt>
                <c:pt idx="35">
                  <c:v>14.0</c:v>
                </c:pt>
                <c:pt idx="36">
                  <c:v>14.0</c:v>
                </c:pt>
                <c:pt idx="37">
                  <c:v>14.0</c:v>
                </c:pt>
                <c:pt idx="38">
                  <c:v>14.0</c:v>
                </c:pt>
                <c:pt idx="39">
                  <c:v>14.0</c:v>
                </c:pt>
                <c:pt idx="40">
                  <c:v>14.0</c:v>
                </c:pt>
                <c:pt idx="41">
                  <c:v>14.0</c:v>
                </c:pt>
                <c:pt idx="42">
                  <c:v>15.0</c:v>
                </c:pt>
                <c:pt idx="43">
                  <c:v>15.0</c:v>
                </c:pt>
                <c:pt idx="44">
                  <c:v>15.0</c:v>
                </c:pt>
                <c:pt idx="45">
                  <c:v>15.0</c:v>
                </c:pt>
                <c:pt idx="46">
                  <c:v>15.0</c:v>
                </c:pt>
                <c:pt idx="47">
                  <c:v>15.0</c:v>
                </c:pt>
                <c:pt idx="48">
                  <c:v>15.0</c:v>
                </c:pt>
                <c:pt idx="49">
                  <c:v>16.0</c:v>
                </c:pt>
                <c:pt idx="50">
                  <c:v>15.0</c:v>
                </c:pt>
                <c:pt idx="51">
                  <c:v>16.0</c:v>
                </c:pt>
                <c:pt idx="52">
                  <c:v>16.0</c:v>
                </c:pt>
                <c:pt idx="53">
                  <c:v>16.0</c:v>
                </c:pt>
                <c:pt idx="54">
                  <c:v>16.0</c:v>
                </c:pt>
                <c:pt idx="55">
                  <c:v>16.0</c:v>
                </c:pt>
                <c:pt idx="56">
                  <c:v>16.0</c:v>
                </c:pt>
                <c:pt idx="57">
                  <c:v>16.0</c:v>
                </c:pt>
                <c:pt idx="58">
                  <c:v>16.0</c:v>
                </c:pt>
                <c:pt idx="59">
                  <c:v>17.0</c:v>
                </c:pt>
                <c:pt idx="60">
                  <c:v>17.0</c:v>
                </c:pt>
                <c:pt idx="61">
                  <c:v>17.0</c:v>
                </c:pt>
                <c:pt idx="62">
                  <c:v>17.0</c:v>
                </c:pt>
                <c:pt idx="63">
                  <c:v>17.0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229336"/>
        <c:axId val="-2112226344"/>
      </c:scatterChart>
      <c:valAx>
        <c:axId val="-211222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12226344"/>
        <c:crosses val="autoZero"/>
        <c:crossBetween val="midCat"/>
      </c:valAx>
      <c:valAx>
        <c:axId val="-2112226344"/>
        <c:scaling>
          <c:orientation val="minMax"/>
          <c:min val="1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22293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21</xdr:row>
      <xdr:rowOff>209550</xdr:rowOff>
    </xdr:from>
    <xdr:to>
      <xdr:col>9</xdr:col>
      <xdr:colOff>234950</xdr:colOff>
      <xdr:row>40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736600</xdr:colOff>
      <xdr:row>21</xdr:row>
      <xdr:rowOff>120650</xdr:rowOff>
    </xdr:from>
    <xdr:to>
      <xdr:col>29</xdr:col>
      <xdr:colOff>254000</xdr:colOff>
      <xdr:row>42</xdr:row>
      <xdr:rowOff>139700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279400</xdr:colOff>
      <xdr:row>7</xdr:row>
      <xdr:rowOff>139700</xdr:rowOff>
    </xdr:from>
    <xdr:to>
      <xdr:col>16</xdr:col>
      <xdr:colOff>349250</xdr:colOff>
      <xdr:row>26</xdr:row>
      <xdr:rowOff>82550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abSelected="1" topLeftCell="F1" workbookViewId="0">
      <selection activeCell="L1" sqref="L1:P1048576"/>
    </sheetView>
  </sheetViews>
  <sheetFormatPr baseColWidth="10" defaultRowHeight="18" x14ac:dyDescent="0"/>
  <cols>
    <col min="1" max="1" width="10.83203125" style="5"/>
    <col min="2" max="2" width="10.83203125" style="42"/>
    <col min="5" max="5" width="14.1640625" customWidth="1"/>
    <col min="12" max="12" width="10.83203125" style="29"/>
    <col min="13" max="13" width="10.83203125" style="21"/>
    <col min="15" max="15" width="12.33203125" customWidth="1"/>
  </cols>
  <sheetData>
    <row r="1" spans="1:24">
      <c r="C1" s="2" t="s">
        <v>8</v>
      </c>
      <c r="D1" s="2" t="s">
        <v>9</v>
      </c>
      <c r="E1" t="s">
        <v>10</v>
      </c>
      <c r="L1" s="29" t="s">
        <v>22</v>
      </c>
      <c r="M1" s="21" t="s">
        <v>25</v>
      </c>
      <c r="O1" t="s">
        <v>24</v>
      </c>
      <c r="P1" t="s">
        <v>23</v>
      </c>
      <c r="U1" s="37" t="s">
        <v>18</v>
      </c>
      <c r="V1" s="6" t="s">
        <v>18</v>
      </c>
      <c r="W1" s="40" t="s">
        <v>18</v>
      </c>
    </row>
    <row r="2" spans="1:24" s="8" customFormat="1">
      <c r="A2" s="7" t="s">
        <v>0</v>
      </c>
      <c r="B2" s="43">
        <f t="shared" ref="B2:B4" si="0">B3-1</f>
        <v>1716</v>
      </c>
      <c r="C2" s="8">
        <v>20</v>
      </c>
      <c r="D2" s="8">
        <v>50</v>
      </c>
      <c r="E2" s="8">
        <f ca="1">D2+10*RAND()-5</f>
        <v>47.748190653724386</v>
      </c>
      <c r="F2" s="8">
        <f ca="1">INT(0.11136*E2-1.2727)</f>
        <v>4</v>
      </c>
      <c r="G2" s="8">
        <f ca="1">6-F2</f>
        <v>2</v>
      </c>
      <c r="H2" s="8">
        <f ca="1">F2/(F2+G2)</f>
        <v>0.66666666666666663</v>
      </c>
      <c r="I2" s="8">
        <f ca="1">INT((H2+0.2959)/0.0186)</f>
        <v>51</v>
      </c>
      <c r="J2" s="8">
        <v>3</v>
      </c>
      <c r="K2" s="8">
        <v>3</v>
      </c>
      <c r="L2" s="30">
        <v>1</v>
      </c>
      <c r="M2" s="22">
        <v>1</v>
      </c>
      <c r="N2" s="8">
        <f>L2/(L2+M2)</f>
        <v>0.5</v>
      </c>
      <c r="O2" s="8">
        <v>15</v>
      </c>
      <c r="P2" s="12">
        <v>15</v>
      </c>
      <c r="Q2"/>
      <c r="R2"/>
      <c r="S2"/>
      <c r="T2" s="9" t="s">
        <v>16</v>
      </c>
      <c r="U2" s="38" t="s">
        <v>16</v>
      </c>
      <c r="V2" s="10">
        <v>1</v>
      </c>
      <c r="W2" s="41">
        <f t="shared" ref="W2:W6" si="1">W3-1</f>
        <v>12</v>
      </c>
      <c r="X2" s="8">
        <v>15</v>
      </c>
    </row>
    <row r="3" spans="1:24" s="12" customFormat="1">
      <c r="A3" s="11"/>
      <c r="B3" s="43">
        <f t="shared" si="0"/>
        <v>1717</v>
      </c>
      <c r="C3" s="12">
        <f>C2+1</f>
        <v>21</v>
      </c>
      <c r="D3" s="12">
        <f>D2-1</f>
        <v>49</v>
      </c>
      <c r="E3" s="12">
        <f ca="1">D3+4*RAND()-2</f>
        <v>47.682558113856281</v>
      </c>
      <c r="F3" s="12">
        <f t="shared" ref="F3:F65" ca="1" si="2">INT(0.11136*E3-1.2727)</f>
        <v>4</v>
      </c>
      <c r="G3" s="12">
        <f t="shared" ref="G3:G65" ca="1" si="3">6-F3</f>
        <v>2</v>
      </c>
      <c r="H3" s="12">
        <f t="shared" ref="H3:H65" ca="1" si="4">F3/(F3+G3)</f>
        <v>0.66666666666666663</v>
      </c>
      <c r="I3" s="12">
        <f t="shared" ref="I3:I65" ca="1" si="5">INT((H3+0.2959)/0.0186)</f>
        <v>51</v>
      </c>
      <c r="J3" s="12">
        <v>3</v>
      </c>
      <c r="K3" s="12">
        <v>3</v>
      </c>
      <c r="L3" s="31">
        <v>1</v>
      </c>
      <c r="M3" s="23">
        <v>1</v>
      </c>
      <c r="N3" s="12">
        <f t="shared" ref="N3:N65" si="6">L3/(L3+M3)</f>
        <v>0.5</v>
      </c>
      <c r="O3" s="12">
        <v>15</v>
      </c>
      <c r="P3" s="12">
        <f>AVERAGE(O1:O5)</f>
        <v>14.75</v>
      </c>
      <c r="Q3"/>
      <c r="R3"/>
      <c r="S3"/>
      <c r="T3" s="13" t="s">
        <v>11</v>
      </c>
      <c r="U3" s="39" t="s">
        <v>11</v>
      </c>
      <c r="V3" s="12">
        <v>0.83</v>
      </c>
      <c r="W3" s="41">
        <f t="shared" si="1"/>
        <v>13</v>
      </c>
      <c r="X3" s="12">
        <v>24</v>
      </c>
    </row>
    <row r="4" spans="1:24" s="12" customFormat="1">
      <c r="A4" s="11"/>
      <c r="B4" s="43">
        <f t="shared" si="0"/>
        <v>1718</v>
      </c>
      <c r="C4" s="12">
        <f t="shared" ref="C4:C65" si="7">C3+1</f>
        <v>22</v>
      </c>
      <c r="D4" s="12">
        <f t="shared" ref="D4:D28" si="8">D3-1</f>
        <v>48</v>
      </c>
      <c r="E4" s="12">
        <f t="shared" ref="E4:E65" ca="1" si="9">D4+4*RAND()-2</f>
        <v>47.790196470066512</v>
      </c>
      <c r="F4" s="12">
        <f t="shared" ca="1" si="2"/>
        <v>4</v>
      </c>
      <c r="G4" s="12">
        <f t="shared" ca="1" si="3"/>
        <v>2</v>
      </c>
      <c r="H4" s="12">
        <f t="shared" ca="1" si="4"/>
        <v>0.66666666666666663</v>
      </c>
      <c r="I4" s="12">
        <f t="shared" ca="1" si="5"/>
        <v>51</v>
      </c>
      <c r="J4" s="12">
        <v>3</v>
      </c>
      <c r="K4" s="12">
        <v>3</v>
      </c>
      <c r="L4" s="31">
        <v>2</v>
      </c>
      <c r="M4" s="23">
        <v>2</v>
      </c>
      <c r="N4" s="12">
        <f t="shared" si="6"/>
        <v>0.5</v>
      </c>
      <c r="O4" s="12">
        <v>15</v>
      </c>
      <c r="P4" s="12">
        <f>AVERAGE(O2:O6)</f>
        <v>15</v>
      </c>
      <c r="Q4"/>
      <c r="R4"/>
      <c r="S4"/>
      <c r="T4" s="13" t="s">
        <v>19</v>
      </c>
      <c r="U4" s="39" t="s">
        <v>12</v>
      </c>
      <c r="V4" s="12">
        <v>0.67</v>
      </c>
      <c r="W4" s="41">
        <f t="shared" si="1"/>
        <v>14</v>
      </c>
      <c r="X4" s="12">
        <v>33</v>
      </c>
    </row>
    <row r="5" spans="1:24" s="12" customFormat="1">
      <c r="A5" s="11"/>
      <c r="B5" s="43">
        <f>B6-1</f>
        <v>1719</v>
      </c>
      <c r="C5" s="12">
        <f t="shared" si="7"/>
        <v>23</v>
      </c>
      <c r="D5" s="12">
        <f t="shared" si="8"/>
        <v>47</v>
      </c>
      <c r="E5" s="12">
        <f t="shared" ca="1" si="9"/>
        <v>46.464545917923708</v>
      </c>
      <c r="F5" s="12">
        <f t="shared" ca="1" si="2"/>
        <v>3</v>
      </c>
      <c r="G5" s="12">
        <f t="shared" ca="1" si="3"/>
        <v>3</v>
      </c>
      <c r="H5" s="12">
        <f t="shared" ca="1" si="4"/>
        <v>0.5</v>
      </c>
      <c r="I5" s="12">
        <f t="shared" ca="1" si="5"/>
        <v>42</v>
      </c>
      <c r="J5" s="12">
        <v>3</v>
      </c>
      <c r="K5" s="12">
        <v>3</v>
      </c>
      <c r="L5" s="31">
        <v>3</v>
      </c>
      <c r="M5" s="23">
        <v>6</v>
      </c>
      <c r="N5" s="12">
        <f t="shared" si="6"/>
        <v>0.33333333333333331</v>
      </c>
      <c r="O5" s="12">
        <v>14</v>
      </c>
      <c r="P5" s="12">
        <f t="shared" ref="P5:P65" si="10">AVERAGE(O3:O7)</f>
        <v>15</v>
      </c>
      <c r="Q5"/>
      <c r="R5"/>
      <c r="S5"/>
      <c r="T5" s="13" t="s">
        <v>20</v>
      </c>
      <c r="U5" s="39" t="s">
        <v>13</v>
      </c>
      <c r="V5" s="12">
        <v>0.5</v>
      </c>
      <c r="W5" s="41">
        <f t="shared" si="1"/>
        <v>15</v>
      </c>
      <c r="X5" s="12">
        <v>42</v>
      </c>
    </row>
    <row r="6" spans="1:24" s="12" customFormat="1">
      <c r="A6" s="11"/>
      <c r="B6" s="45">
        <v>1720</v>
      </c>
      <c r="C6" s="12">
        <f t="shared" si="7"/>
        <v>24</v>
      </c>
      <c r="D6" s="12">
        <f t="shared" si="8"/>
        <v>46</v>
      </c>
      <c r="E6" s="12">
        <f t="shared" ca="1" si="9"/>
        <v>47.566700414837349</v>
      </c>
      <c r="F6" s="12">
        <f t="shared" ca="1" si="2"/>
        <v>4</v>
      </c>
      <c r="G6" s="12">
        <f t="shared" ca="1" si="3"/>
        <v>2</v>
      </c>
      <c r="H6" s="12">
        <f t="shared" ca="1" si="4"/>
        <v>0.66666666666666663</v>
      </c>
      <c r="I6" s="12">
        <f t="shared" ca="1" si="5"/>
        <v>51</v>
      </c>
      <c r="J6" s="12">
        <v>4</v>
      </c>
      <c r="K6" s="12">
        <v>2</v>
      </c>
      <c r="L6" s="31">
        <v>2</v>
      </c>
      <c r="M6" s="23">
        <v>1</v>
      </c>
      <c r="N6" s="12">
        <f t="shared" si="6"/>
        <v>0.66666666666666663</v>
      </c>
      <c r="O6" s="12">
        <v>16</v>
      </c>
      <c r="P6" s="12">
        <f t="shared" si="10"/>
        <v>15</v>
      </c>
      <c r="Q6"/>
      <c r="R6"/>
      <c r="S6"/>
      <c r="T6" s="13" t="s">
        <v>21</v>
      </c>
      <c r="U6" s="39" t="s">
        <v>14</v>
      </c>
      <c r="V6" s="12">
        <v>0.33</v>
      </c>
      <c r="W6" s="41">
        <f t="shared" si="1"/>
        <v>16</v>
      </c>
      <c r="X6" s="12">
        <v>51</v>
      </c>
    </row>
    <row r="7" spans="1:24" s="12" customFormat="1">
      <c r="A7" s="11"/>
      <c r="B7" s="43">
        <f>B6+1</f>
        <v>1721</v>
      </c>
      <c r="C7" s="12">
        <f t="shared" si="7"/>
        <v>25</v>
      </c>
      <c r="D7" s="12">
        <f t="shared" si="8"/>
        <v>45</v>
      </c>
      <c r="E7" s="12">
        <f t="shared" ca="1" si="9"/>
        <v>45.472928646919591</v>
      </c>
      <c r="F7" s="12">
        <f t="shared" ca="1" si="2"/>
        <v>3</v>
      </c>
      <c r="G7" s="12">
        <f t="shared" ca="1" si="3"/>
        <v>3</v>
      </c>
      <c r="H7" s="12">
        <f t="shared" ca="1" si="4"/>
        <v>0.5</v>
      </c>
      <c r="I7" s="12">
        <f t="shared" ca="1" si="5"/>
        <v>42</v>
      </c>
      <c r="J7" s="12">
        <v>3</v>
      </c>
      <c r="K7" s="12">
        <v>3</v>
      </c>
      <c r="L7" s="31">
        <v>2</v>
      </c>
      <c r="M7" s="23">
        <v>2</v>
      </c>
      <c r="N7" s="12">
        <f t="shared" si="6"/>
        <v>0.5</v>
      </c>
      <c r="O7" s="12">
        <v>15</v>
      </c>
      <c r="P7" s="12">
        <f t="shared" si="10"/>
        <v>15</v>
      </c>
      <c r="Q7"/>
      <c r="R7"/>
      <c r="S7"/>
      <c r="T7" s="13" t="s">
        <v>15</v>
      </c>
      <c r="U7" s="39" t="s">
        <v>15</v>
      </c>
      <c r="V7" s="12">
        <v>0.17</v>
      </c>
      <c r="W7" s="41">
        <f>W8-1</f>
        <v>17</v>
      </c>
      <c r="X7" s="12">
        <v>60</v>
      </c>
    </row>
    <row r="8" spans="1:24" s="12" customFormat="1">
      <c r="A8" s="11"/>
      <c r="B8" s="43">
        <f t="shared" ref="B8:B9" si="11">B7+1</f>
        <v>1722</v>
      </c>
      <c r="C8" s="12">
        <f t="shared" si="7"/>
        <v>26</v>
      </c>
      <c r="D8" s="12">
        <f t="shared" si="8"/>
        <v>44</v>
      </c>
      <c r="E8" s="12">
        <f t="shared" ca="1" si="9"/>
        <v>43.24968464420796</v>
      </c>
      <c r="F8" s="12">
        <f t="shared" ca="1" si="2"/>
        <v>3</v>
      </c>
      <c r="G8" s="12">
        <f t="shared" ca="1" si="3"/>
        <v>3</v>
      </c>
      <c r="H8" s="12">
        <f t="shared" ca="1" si="4"/>
        <v>0.5</v>
      </c>
      <c r="I8" s="12">
        <f t="shared" ca="1" si="5"/>
        <v>42</v>
      </c>
      <c r="J8" s="12">
        <v>3</v>
      </c>
      <c r="K8" s="12">
        <v>3</v>
      </c>
      <c r="L8" s="31">
        <v>2</v>
      </c>
      <c r="M8" s="23">
        <v>2</v>
      </c>
      <c r="N8" s="12">
        <f t="shared" si="6"/>
        <v>0.5</v>
      </c>
      <c r="O8" s="12">
        <v>15</v>
      </c>
      <c r="P8" s="12">
        <f t="shared" si="10"/>
        <v>15.2</v>
      </c>
      <c r="Q8"/>
      <c r="R8"/>
      <c r="S8"/>
      <c r="T8" s="13" t="s">
        <v>17</v>
      </c>
      <c r="U8" s="39" t="s">
        <v>17</v>
      </c>
      <c r="V8" s="12">
        <v>0</v>
      </c>
      <c r="W8" s="41">
        <v>18</v>
      </c>
      <c r="X8" s="12">
        <v>69</v>
      </c>
    </row>
    <row r="9" spans="1:24" s="15" customFormat="1">
      <c r="A9" s="14"/>
      <c r="B9" s="43">
        <f t="shared" si="11"/>
        <v>1723</v>
      </c>
      <c r="C9" s="15">
        <f t="shared" si="7"/>
        <v>27</v>
      </c>
      <c r="D9" s="15">
        <f t="shared" si="8"/>
        <v>43</v>
      </c>
      <c r="E9" s="15">
        <f t="shared" ca="1" si="9"/>
        <v>44.744425723188286</v>
      </c>
      <c r="F9" s="15">
        <f t="shared" ca="1" si="2"/>
        <v>3</v>
      </c>
      <c r="G9" s="15">
        <f t="shared" ca="1" si="3"/>
        <v>3</v>
      </c>
      <c r="H9" s="15">
        <f t="shared" ca="1" si="4"/>
        <v>0.5</v>
      </c>
      <c r="I9" s="15">
        <f t="shared" ca="1" si="5"/>
        <v>42</v>
      </c>
      <c r="J9" s="15">
        <v>3</v>
      </c>
      <c r="K9" s="15">
        <v>3</v>
      </c>
      <c r="L9" s="32">
        <v>3</v>
      </c>
      <c r="M9" s="24">
        <v>3</v>
      </c>
      <c r="N9" s="15">
        <f t="shared" si="6"/>
        <v>0.5</v>
      </c>
      <c r="O9" s="15">
        <v>15</v>
      </c>
      <c r="P9" s="12">
        <f t="shared" si="10"/>
        <v>15</v>
      </c>
      <c r="Q9"/>
      <c r="R9"/>
      <c r="S9"/>
      <c r="U9" s="16"/>
    </row>
    <row r="10" spans="1:24" s="8" customFormat="1">
      <c r="A10" s="17" t="s">
        <v>1</v>
      </c>
      <c r="B10" s="43">
        <f>B9+1</f>
        <v>1724</v>
      </c>
      <c r="C10" s="8">
        <f t="shared" si="7"/>
        <v>28</v>
      </c>
      <c r="D10" s="8">
        <f t="shared" si="8"/>
        <v>42</v>
      </c>
      <c r="E10" s="8">
        <f t="shared" ca="1" si="9"/>
        <v>42.736073083757418</v>
      </c>
      <c r="F10" s="8">
        <f t="shared" ca="1" si="2"/>
        <v>3</v>
      </c>
      <c r="G10" s="8">
        <f t="shared" ca="1" si="3"/>
        <v>3</v>
      </c>
      <c r="H10" s="8">
        <f t="shared" ca="1" si="4"/>
        <v>0.5</v>
      </c>
      <c r="I10" s="8">
        <f t="shared" ca="1" si="5"/>
        <v>42</v>
      </c>
      <c r="J10" s="8">
        <v>3</v>
      </c>
      <c r="K10" s="8">
        <v>3</v>
      </c>
      <c r="L10" s="30">
        <v>3</v>
      </c>
      <c r="M10" s="22">
        <v>3</v>
      </c>
      <c r="N10" s="8">
        <f t="shared" si="6"/>
        <v>0.5</v>
      </c>
      <c r="O10" s="8">
        <v>15</v>
      </c>
      <c r="P10" s="12">
        <f t="shared" si="10"/>
        <v>14.8</v>
      </c>
      <c r="Q10"/>
      <c r="R10"/>
      <c r="S10"/>
      <c r="U10" s="18"/>
    </row>
    <row r="11" spans="1:24" s="12" customFormat="1">
      <c r="A11" s="19"/>
      <c r="B11" s="43">
        <f t="shared" ref="B11:B65" si="12">B10+1</f>
        <v>1725</v>
      </c>
      <c r="C11" s="12">
        <f t="shared" si="7"/>
        <v>29</v>
      </c>
      <c r="D11" s="12">
        <f t="shared" si="8"/>
        <v>41</v>
      </c>
      <c r="E11" s="12">
        <f t="shared" ca="1" si="9"/>
        <v>39.256989483357401</v>
      </c>
      <c r="F11" s="12">
        <f t="shared" ca="1" si="2"/>
        <v>3</v>
      </c>
      <c r="G11" s="12">
        <f t="shared" ca="1" si="3"/>
        <v>3</v>
      </c>
      <c r="H11" s="12">
        <f t="shared" ca="1" si="4"/>
        <v>0.5</v>
      </c>
      <c r="I11" s="12">
        <f t="shared" ca="1" si="5"/>
        <v>42</v>
      </c>
      <c r="J11" s="12">
        <v>3</v>
      </c>
      <c r="K11" s="12">
        <v>3</v>
      </c>
      <c r="L11" s="31">
        <v>3</v>
      </c>
      <c r="M11" s="23">
        <v>3</v>
      </c>
      <c r="N11" s="12">
        <f t="shared" si="6"/>
        <v>0.5</v>
      </c>
      <c r="O11" s="12">
        <v>15</v>
      </c>
      <c r="P11" s="12">
        <f t="shared" si="10"/>
        <v>14.8</v>
      </c>
      <c r="Q11"/>
      <c r="R11"/>
      <c r="S11"/>
      <c r="U11" s="13"/>
    </row>
    <row r="12" spans="1:24" s="12" customFormat="1">
      <c r="A12" s="19"/>
      <c r="B12" s="43">
        <f t="shared" si="12"/>
        <v>1726</v>
      </c>
      <c r="C12" s="12">
        <f t="shared" si="7"/>
        <v>30</v>
      </c>
      <c r="D12" s="12">
        <f t="shared" si="8"/>
        <v>40</v>
      </c>
      <c r="E12" s="12">
        <f t="shared" ca="1" si="9"/>
        <v>39.027152983359002</v>
      </c>
      <c r="F12" s="12">
        <f t="shared" ca="1" si="2"/>
        <v>3</v>
      </c>
      <c r="G12" s="12">
        <f t="shared" ca="1" si="3"/>
        <v>3</v>
      </c>
      <c r="H12" s="12">
        <f t="shared" ca="1" si="4"/>
        <v>0.5</v>
      </c>
      <c r="I12" s="12">
        <f t="shared" ca="1" si="5"/>
        <v>42</v>
      </c>
      <c r="J12" s="12">
        <v>2</v>
      </c>
      <c r="K12" s="12">
        <v>4</v>
      </c>
      <c r="L12" s="33">
        <v>2</v>
      </c>
      <c r="M12" s="25">
        <v>4</v>
      </c>
      <c r="N12" s="12">
        <f t="shared" si="6"/>
        <v>0.33333333333333331</v>
      </c>
      <c r="O12" s="12">
        <v>14</v>
      </c>
      <c r="P12" s="12">
        <f t="shared" si="10"/>
        <v>14.8</v>
      </c>
      <c r="Q12"/>
      <c r="R12"/>
      <c r="S12"/>
      <c r="U12" s="13"/>
    </row>
    <row r="13" spans="1:24" s="12" customFormat="1">
      <c r="A13" s="19"/>
      <c r="B13" s="43">
        <f t="shared" si="12"/>
        <v>1727</v>
      </c>
      <c r="C13" s="12">
        <f t="shared" si="7"/>
        <v>31</v>
      </c>
      <c r="D13" s="12">
        <f t="shared" si="8"/>
        <v>39</v>
      </c>
      <c r="E13" s="12">
        <f t="shared" ca="1" si="9"/>
        <v>38.50780751079909</v>
      </c>
      <c r="F13" s="12">
        <f t="shared" ca="1" si="2"/>
        <v>3</v>
      </c>
      <c r="G13" s="12">
        <f t="shared" ca="1" si="3"/>
        <v>3</v>
      </c>
      <c r="H13" s="12">
        <f t="shared" ca="1" si="4"/>
        <v>0.5</v>
      </c>
      <c r="I13" s="12">
        <f t="shared" ca="1" si="5"/>
        <v>42</v>
      </c>
      <c r="J13" s="12">
        <v>3</v>
      </c>
      <c r="K13" s="12">
        <v>3</v>
      </c>
      <c r="L13" s="31">
        <v>1</v>
      </c>
      <c r="M13" s="23">
        <v>1</v>
      </c>
      <c r="N13" s="12">
        <f t="shared" si="6"/>
        <v>0.5</v>
      </c>
      <c r="O13" s="12">
        <v>15</v>
      </c>
      <c r="P13" s="12">
        <f t="shared" si="10"/>
        <v>14.6</v>
      </c>
      <c r="Q13"/>
      <c r="R13"/>
      <c r="S13"/>
      <c r="U13" s="13"/>
    </row>
    <row r="14" spans="1:24" s="12" customFormat="1">
      <c r="A14" s="19"/>
      <c r="B14" s="43">
        <f t="shared" si="12"/>
        <v>1728</v>
      </c>
      <c r="C14" s="12">
        <f t="shared" si="7"/>
        <v>32</v>
      </c>
      <c r="D14" s="12">
        <f t="shared" si="8"/>
        <v>38</v>
      </c>
      <c r="E14" s="12">
        <f t="shared" ca="1" si="9"/>
        <v>38.989385170501976</v>
      </c>
      <c r="F14" s="12">
        <f t="shared" ca="1" si="2"/>
        <v>3</v>
      </c>
      <c r="G14" s="12">
        <f t="shared" ca="1" si="3"/>
        <v>3</v>
      </c>
      <c r="H14" s="12">
        <f t="shared" ca="1" si="4"/>
        <v>0.5</v>
      </c>
      <c r="I14" s="12">
        <f t="shared" ca="1" si="5"/>
        <v>42</v>
      </c>
      <c r="J14" s="12">
        <v>3</v>
      </c>
      <c r="K14" s="12">
        <v>3</v>
      </c>
      <c r="L14" s="31">
        <v>2</v>
      </c>
      <c r="M14" s="23">
        <v>2</v>
      </c>
      <c r="N14" s="12">
        <f t="shared" si="6"/>
        <v>0.5</v>
      </c>
      <c r="O14" s="12">
        <v>15</v>
      </c>
      <c r="P14" s="12">
        <f t="shared" si="10"/>
        <v>14.4</v>
      </c>
      <c r="Q14"/>
      <c r="R14"/>
      <c r="S14"/>
    </row>
    <row r="15" spans="1:24" s="12" customFormat="1">
      <c r="A15" s="19"/>
      <c r="B15" s="43">
        <f t="shared" si="12"/>
        <v>1729</v>
      </c>
      <c r="C15" s="12">
        <f t="shared" si="7"/>
        <v>33</v>
      </c>
      <c r="D15" s="12">
        <f t="shared" si="8"/>
        <v>37</v>
      </c>
      <c r="E15" s="12">
        <f t="shared" ca="1" si="9"/>
        <v>35.499959205323428</v>
      </c>
      <c r="F15" s="12">
        <f t="shared" ca="1" si="2"/>
        <v>2</v>
      </c>
      <c r="G15" s="12">
        <f t="shared" ca="1" si="3"/>
        <v>4</v>
      </c>
      <c r="H15" s="12">
        <f t="shared" ca="1" si="4"/>
        <v>0.33333333333333331</v>
      </c>
      <c r="I15" s="12">
        <f t="shared" ca="1" si="5"/>
        <v>33</v>
      </c>
      <c r="J15" s="12">
        <v>2</v>
      </c>
      <c r="K15" s="12">
        <v>4</v>
      </c>
      <c r="L15" s="31">
        <v>1</v>
      </c>
      <c r="M15" s="23">
        <v>2</v>
      </c>
      <c r="N15" s="12">
        <f t="shared" si="6"/>
        <v>0.33333333333333331</v>
      </c>
      <c r="O15" s="12">
        <v>14</v>
      </c>
      <c r="P15" s="12">
        <f t="shared" si="10"/>
        <v>14.4</v>
      </c>
      <c r="Q15"/>
      <c r="R15"/>
      <c r="S15"/>
    </row>
    <row r="16" spans="1:24" s="12" customFormat="1">
      <c r="A16" s="19"/>
      <c r="B16" s="43">
        <f t="shared" si="12"/>
        <v>1730</v>
      </c>
      <c r="C16" s="12">
        <f t="shared" si="7"/>
        <v>34</v>
      </c>
      <c r="D16" s="12">
        <f t="shared" si="8"/>
        <v>36</v>
      </c>
      <c r="E16" s="12">
        <f t="shared" ca="1" si="9"/>
        <v>35.224827421706529</v>
      </c>
      <c r="F16" s="12">
        <f t="shared" ca="1" si="2"/>
        <v>2</v>
      </c>
      <c r="G16" s="12">
        <f t="shared" ca="1" si="3"/>
        <v>4</v>
      </c>
      <c r="H16" s="12">
        <f t="shared" ca="1" si="4"/>
        <v>0.33333333333333331</v>
      </c>
      <c r="I16" s="12">
        <f t="shared" ca="1" si="5"/>
        <v>33</v>
      </c>
      <c r="J16" s="12">
        <v>2</v>
      </c>
      <c r="K16" s="12">
        <v>4</v>
      </c>
      <c r="L16" s="33">
        <v>2</v>
      </c>
      <c r="M16" s="25">
        <v>4</v>
      </c>
      <c r="N16" s="12">
        <f t="shared" si="6"/>
        <v>0.33333333333333331</v>
      </c>
      <c r="O16" s="12">
        <v>14</v>
      </c>
      <c r="P16" s="12">
        <f t="shared" si="10"/>
        <v>14.2</v>
      </c>
      <c r="Q16"/>
      <c r="R16"/>
      <c r="S16"/>
    </row>
    <row r="17" spans="1:19" s="15" customFormat="1">
      <c r="A17" s="20"/>
      <c r="B17" s="43">
        <f t="shared" si="12"/>
        <v>1731</v>
      </c>
      <c r="C17" s="15">
        <f t="shared" si="7"/>
        <v>35</v>
      </c>
      <c r="D17" s="15">
        <f t="shared" si="8"/>
        <v>35</v>
      </c>
      <c r="E17" s="15">
        <f t="shared" ca="1" si="9"/>
        <v>33.725157212832997</v>
      </c>
      <c r="F17" s="15">
        <f t="shared" ca="1" si="2"/>
        <v>2</v>
      </c>
      <c r="G17" s="15">
        <f t="shared" ca="1" si="3"/>
        <v>4</v>
      </c>
      <c r="H17" s="15">
        <f t="shared" ca="1" si="4"/>
        <v>0.33333333333333331</v>
      </c>
      <c r="I17" s="15">
        <f t="shared" ca="1" si="5"/>
        <v>33</v>
      </c>
      <c r="J17" s="15">
        <v>2</v>
      </c>
      <c r="K17" s="15">
        <v>4</v>
      </c>
      <c r="L17" s="32">
        <v>1</v>
      </c>
      <c r="M17" s="24">
        <v>2</v>
      </c>
      <c r="N17" s="15">
        <f t="shared" si="6"/>
        <v>0.33333333333333331</v>
      </c>
      <c r="O17" s="15">
        <v>14</v>
      </c>
      <c r="P17" s="12">
        <f t="shared" si="10"/>
        <v>14</v>
      </c>
      <c r="Q17"/>
      <c r="R17"/>
      <c r="S17"/>
    </row>
    <row r="18" spans="1:19" s="8" customFormat="1">
      <c r="A18" s="7" t="s">
        <v>2</v>
      </c>
      <c r="B18" s="43">
        <f t="shared" si="12"/>
        <v>1732</v>
      </c>
      <c r="C18" s="8">
        <f t="shared" si="7"/>
        <v>36</v>
      </c>
      <c r="D18" s="8">
        <f t="shared" si="8"/>
        <v>34</v>
      </c>
      <c r="E18" s="8">
        <f t="shared" ca="1" si="9"/>
        <v>35.102602797674351</v>
      </c>
      <c r="F18" s="8">
        <f t="shared" ca="1" si="2"/>
        <v>2</v>
      </c>
      <c r="G18" s="8">
        <f t="shared" ca="1" si="3"/>
        <v>4</v>
      </c>
      <c r="H18" s="8">
        <f t="shared" ca="1" si="4"/>
        <v>0.33333333333333331</v>
      </c>
      <c r="I18" s="8">
        <f t="shared" ca="1" si="5"/>
        <v>33</v>
      </c>
      <c r="J18" s="8">
        <v>2</v>
      </c>
      <c r="K18" s="8">
        <v>4</v>
      </c>
      <c r="L18" s="34">
        <v>2</v>
      </c>
      <c r="M18" s="26">
        <v>4</v>
      </c>
      <c r="N18" s="8">
        <f t="shared" si="6"/>
        <v>0.33333333333333331</v>
      </c>
      <c r="O18" s="8">
        <v>14</v>
      </c>
      <c r="P18" s="12">
        <f t="shared" si="10"/>
        <v>14</v>
      </c>
      <c r="Q18"/>
      <c r="R18"/>
      <c r="S18"/>
    </row>
    <row r="19" spans="1:19" s="12" customFormat="1">
      <c r="A19" s="11"/>
      <c r="B19" s="43">
        <f t="shared" si="12"/>
        <v>1733</v>
      </c>
      <c r="C19" s="12">
        <f t="shared" si="7"/>
        <v>37</v>
      </c>
      <c r="D19" s="12">
        <f t="shared" si="8"/>
        <v>33</v>
      </c>
      <c r="E19" s="12">
        <f t="shared" ca="1" si="9"/>
        <v>32.460322338871926</v>
      </c>
      <c r="F19" s="12">
        <f t="shared" ca="1" si="2"/>
        <v>2</v>
      </c>
      <c r="G19" s="12">
        <f t="shared" ca="1" si="3"/>
        <v>4</v>
      </c>
      <c r="H19" s="12">
        <f t="shared" ca="1" si="4"/>
        <v>0.33333333333333331</v>
      </c>
      <c r="I19" s="12">
        <f t="shared" ca="1" si="5"/>
        <v>33</v>
      </c>
      <c r="J19" s="12">
        <v>2</v>
      </c>
      <c r="K19" s="12">
        <v>4</v>
      </c>
      <c r="L19" s="31">
        <v>1</v>
      </c>
      <c r="M19" s="23">
        <v>2</v>
      </c>
      <c r="N19" s="12">
        <f t="shared" si="6"/>
        <v>0.33333333333333331</v>
      </c>
      <c r="O19" s="12">
        <v>14</v>
      </c>
      <c r="P19" s="12">
        <f t="shared" si="10"/>
        <v>14</v>
      </c>
      <c r="Q19"/>
      <c r="R19"/>
      <c r="S19"/>
    </row>
    <row r="20" spans="1:19" s="12" customFormat="1">
      <c r="A20" s="11"/>
      <c r="B20" s="43">
        <f t="shared" si="12"/>
        <v>1734</v>
      </c>
      <c r="C20" s="12">
        <f t="shared" si="7"/>
        <v>38</v>
      </c>
      <c r="D20" s="12">
        <f t="shared" si="8"/>
        <v>32</v>
      </c>
      <c r="E20" s="12">
        <f t="shared" ca="1" si="9"/>
        <v>33.771450585018783</v>
      </c>
      <c r="F20" s="12">
        <f t="shared" ca="1" si="2"/>
        <v>2</v>
      </c>
      <c r="G20" s="12">
        <f t="shared" ca="1" si="3"/>
        <v>4</v>
      </c>
      <c r="H20" s="12">
        <f t="shared" ca="1" si="4"/>
        <v>0.33333333333333331</v>
      </c>
      <c r="I20" s="12">
        <f t="shared" ca="1" si="5"/>
        <v>33</v>
      </c>
      <c r="J20" s="12">
        <v>2</v>
      </c>
      <c r="K20" s="12">
        <v>4</v>
      </c>
      <c r="L20" s="33">
        <v>2</v>
      </c>
      <c r="M20" s="25">
        <v>4</v>
      </c>
      <c r="N20" s="12">
        <f t="shared" si="6"/>
        <v>0.33333333333333331</v>
      </c>
      <c r="O20" s="12">
        <v>14</v>
      </c>
      <c r="P20" s="12">
        <f t="shared" si="10"/>
        <v>14</v>
      </c>
      <c r="Q20"/>
      <c r="R20"/>
      <c r="S20"/>
    </row>
    <row r="21" spans="1:19" s="12" customFormat="1">
      <c r="A21" s="11"/>
      <c r="B21" s="43">
        <f t="shared" si="12"/>
        <v>1735</v>
      </c>
      <c r="C21" s="12">
        <f t="shared" si="7"/>
        <v>39</v>
      </c>
      <c r="D21" s="12">
        <f t="shared" si="8"/>
        <v>31</v>
      </c>
      <c r="E21" s="12">
        <f t="shared" ca="1" si="9"/>
        <v>32.161130918070342</v>
      </c>
      <c r="F21" s="12">
        <f t="shared" ca="1" si="2"/>
        <v>2</v>
      </c>
      <c r="G21" s="12">
        <f t="shared" ca="1" si="3"/>
        <v>4</v>
      </c>
      <c r="H21" s="12">
        <f t="shared" ca="1" si="4"/>
        <v>0.33333333333333331</v>
      </c>
      <c r="I21" s="12">
        <f t="shared" ca="1" si="5"/>
        <v>33</v>
      </c>
      <c r="J21" s="12">
        <v>2</v>
      </c>
      <c r="K21" s="12">
        <v>4</v>
      </c>
      <c r="L21" s="31">
        <v>1</v>
      </c>
      <c r="M21" s="23">
        <v>2</v>
      </c>
      <c r="N21" s="12">
        <f t="shared" si="6"/>
        <v>0.33333333333333331</v>
      </c>
      <c r="O21" s="12">
        <v>14</v>
      </c>
      <c r="P21" s="12">
        <f t="shared" si="10"/>
        <v>13.8</v>
      </c>
      <c r="Q21"/>
      <c r="R21"/>
      <c r="S21"/>
    </row>
    <row r="22" spans="1:19" s="12" customFormat="1">
      <c r="A22" s="11"/>
      <c r="B22" s="43">
        <f t="shared" si="12"/>
        <v>1736</v>
      </c>
      <c r="C22" s="12">
        <f t="shared" si="7"/>
        <v>40</v>
      </c>
      <c r="D22" s="12">
        <f t="shared" si="8"/>
        <v>30</v>
      </c>
      <c r="E22" s="12">
        <f t="shared" ca="1" si="9"/>
        <v>28.678701042330054</v>
      </c>
      <c r="F22" s="12">
        <f t="shared" ca="1" si="2"/>
        <v>1</v>
      </c>
      <c r="G22" s="12">
        <f t="shared" ca="1" si="3"/>
        <v>5</v>
      </c>
      <c r="H22" s="12">
        <f t="shared" ca="1" si="4"/>
        <v>0.16666666666666666</v>
      </c>
      <c r="I22" s="12">
        <f t="shared" ca="1" si="5"/>
        <v>24</v>
      </c>
      <c r="J22" s="12">
        <v>2</v>
      </c>
      <c r="K22" s="12">
        <v>4</v>
      </c>
      <c r="L22" s="33">
        <v>2</v>
      </c>
      <c r="M22" s="25">
        <v>4</v>
      </c>
      <c r="N22" s="12">
        <f t="shared" si="6"/>
        <v>0.33333333333333331</v>
      </c>
      <c r="O22" s="12">
        <v>14</v>
      </c>
      <c r="P22" s="12">
        <f t="shared" si="10"/>
        <v>13.75</v>
      </c>
      <c r="Q22"/>
      <c r="R22"/>
      <c r="S22"/>
    </row>
    <row r="23" spans="1:19" s="12" customFormat="1">
      <c r="A23" s="11"/>
      <c r="B23" s="43">
        <f t="shared" si="12"/>
        <v>1737</v>
      </c>
      <c r="C23" s="12">
        <f t="shared" si="7"/>
        <v>41</v>
      </c>
      <c r="D23" s="12">
        <f t="shared" si="8"/>
        <v>29</v>
      </c>
      <c r="E23" s="12">
        <f t="shared" ca="1" si="9"/>
        <v>27.390663426825245</v>
      </c>
      <c r="F23" s="12">
        <f t="shared" ca="1" si="2"/>
        <v>1</v>
      </c>
      <c r="G23" s="12">
        <f t="shared" ca="1" si="3"/>
        <v>5</v>
      </c>
      <c r="H23" s="12">
        <f t="shared" ca="1" si="4"/>
        <v>0.16666666666666666</v>
      </c>
      <c r="I23" s="12">
        <f t="shared" ca="1" si="5"/>
        <v>24</v>
      </c>
      <c r="J23" s="12">
        <v>1</v>
      </c>
      <c r="K23" s="12">
        <v>5</v>
      </c>
      <c r="L23" s="31">
        <v>1</v>
      </c>
      <c r="M23" s="23">
        <v>5</v>
      </c>
      <c r="N23" s="12">
        <f t="shared" si="6"/>
        <v>0.16666666666666666</v>
      </c>
      <c r="O23" s="12">
        <v>13</v>
      </c>
      <c r="P23" s="12">
        <f t="shared" si="10"/>
        <v>13.5</v>
      </c>
      <c r="Q23"/>
      <c r="R23"/>
      <c r="S23"/>
    </row>
    <row r="24" spans="1:19" s="12" customFormat="1">
      <c r="A24" s="11"/>
      <c r="B24" s="43">
        <f t="shared" si="12"/>
        <v>1738</v>
      </c>
      <c r="C24" s="12">
        <f t="shared" si="7"/>
        <v>42</v>
      </c>
      <c r="D24" s="12">
        <f t="shared" si="8"/>
        <v>28</v>
      </c>
      <c r="E24" s="12">
        <f t="shared" ca="1" si="9"/>
        <v>29.018810404476611</v>
      </c>
      <c r="F24" s="12">
        <f t="shared" ca="1" si="2"/>
        <v>1</v>
      </c>
      <c r="G24" s="12">
        <f t="shared" ca="1" si="3"/>
        <v>5</v>
      </c>
      <c r="H24" s="12">
        <f t="shared" ca="1" si="4"/>
        <v>0.16666666666666666</v>
      </c>
      <c r="I24" s="12">
        <f t="shared" ca="1" si="5"/>
        <v>24</v>
      </c>
      <c r="J24" s="12">
        <v>2</v>
      </c>
      <c r="K24" s="12">
        <v>4</v>
      </c>
      <c r="L24" s="31"/>
      <c r="M24" s="23"/>
      <c r="P24" s="12">
        <f t="shared" si="10"/>
        <v>13.25</v>
      </c>
      <c r="Q24"/>
      <c r="R24"/>
      <c r="S24"/>
    </row>
    <row r="25" spans="1:19" s="15" customFormat="1">
      <c r="A25" s="14"/>
      <c r="B25" s="43">
        <f t="shared" si="12"/>
        <v>1739</v>
      </c>
      <c r="C25" s="15">
        <f t="shared" si="7"/>
        <v>43</v>
      </c>
      <c r="D25" s="15">
        <f t="shared" si="8"/>
        <v>27</v>
      </c>
      <c r="E25" s="15">
        <f t="shared" ca="1" si="9"/>
        <v>25.68271065668737</v>
      </c>
      <c r="F25" s="15">
        <f t="shared" ca="1" si="2"/>
        <v>1</v>
      </c>
      <c r="G25" s="15">
        <f t="shared" ca="1" si="3"/>
        <v>5</v>
      </c>
      <c r="H25" s="15">
        <f t="shared" ca="1" si="4"/>
        <v>0.16666666666666666</v>
      </c>
      <c r="I25" s="15">
        <f t="shared" ca="1" si="5"/>
        <v>24</v>
      </c>
      <c r="J25" s="15">
        <v>1</v>
      </c>
      <c r="K25" s="15">
        <v>5</v>
      </c>
      <c r="L25" s="32">
        <v>1</v>
      </c>
      <c r="M25" s="24">
        <v>5</v>
      </c>
      <c r="N25" s="15">
        <f t="shared" si="6"/>
        <v>0.16666666666666666</v>
      </c>
      <c r="O25" s="15">
        <v>13</v>
      </c>
      <c r="P25" s="12">
        <f t="shared" si="10"/>
        <v>13</v>
      </c>
      <c r="Q25"/>
      <c r="R25"/>
      <c r="S25"/>
    </row>
    <row r="26" spans="1:19" s="8" customFormat="1">
      <c r="A26" s="17" t="s">
        <v>3</v>
      </c>
      <c r="B26" s="43">
        <f t="shared" si="12"/>
        <v>1740</v>
      </c>
      <c r="C26" s="8">
        <f t="shared" si="7"/>
        <v>44</v>
      </c>
      <c r="D26" s="8">
        <f t="shared" si="8"/>
        <v>26</v>
      </c>
      <c r="E26" s="8">
        <f t="shared" ca="1" si="9"/>
        <v>25.006516610101382</v>
      </c>
      <c r="F26" s="8">
        <f t="shared" ca="1" si="2"/>
        <v>1</v>
      </c>
      <c r="G26" s="8">
        <f t="shared" ca="1" si="3"/>
        <v>5</v>
      </c>
      <c r="H26" s="8">
        <f t="shared" ca="1" si="4"/>
        <v>0.16666666666666666</v>
      </c>
      <c r="I26" s="8">
        <f t="shared" ca="1" si="5"/>
        <v>24</v>
      </c>
      <c r="J26" s="8">
        <v>1</v>
      </c>
      <c r="K26" s="8">
        <v>5</v>
      </c>
      <c r="L26" s="30">
        <v>1</v>
      </c>
      <c r="M26" s="22">
        <v>5</v>
      </c>
      <c r="N26" s="8">
        <f t="shared" si="6"/>
        <v>0.16666666666666666</v>
      </c>
      <c r="O26" s="8">
        <v>13</v>
      </c>
      <c r="P26" s="12">
        <f t="shared" si="10"/>
        <v>13</v>
      </c>
      <c r="Q26"/>
      <c r="R26"/>
      <c r="S26"/>
    </row>
    <row r="27" spans="1:19" s="12" customFormat="1">
      <c r="A27" s="19"/>
      <c r="B27" s="43">
        <f t="shared" si="12"/>
        <v>1741</v>
      </c>
      <c r="C27" s="12">
        <f t="shared" si="7"/>
        <v>45</v>
      </c>
      <c r="D27" s="12">
        <f t="shared" si="8"/>
        <v>25</v>
      </c>
      <c r="E27" s="12">
        <f t="shared" ca="1" si="9"/>
        <v>24.152339851169387</v>
      </c>
      <c r="F27" s="12">
        <f t="shared" ca="1" si="2"/>
        <v>1</v>
      </c>
      <c r="G27" s="12">
        <f t="shared" ca="1" si="3"/>
        <v>5</v>
      </c>
      <c r="H27" s="12">
        <f t="shared" ca="1" si="4"/>
        <v>0.16666666666666666</v>
      </c>
      <c r="I27" s="12">
        <f t="shared" ca="1" si="5"/>
        <v>24</v>
      </c>
      <c r="J27" s="12">
        <v>1</v>
      </c>
      <c r="K27" s="12">
        <v>5</v>
      </c>
      <c r="L27" s="31">
        <v>1</v>
      </c>
      <c r="M27" s="23">
        <v>5</v>
      </c>
      <c r="N27" s="12">
        <f t="shared" si="6"/>
        <v>0.16666666666666666</v>
      </c>
      <c r="O27" s="12">
        <v>13</v>
      </c>
      <c r="P27" s="12">
        <f t="shared" si="10"/>
        <v>12.8</v>
      </c>
      <c r="Q27"/>
      <c r="R27"/>
      <c r="S27"/>
    </row>
    <row r="28" spans="1:19" s="12" customFormat="1">
      <c r="A28" s="19"/>
      <c r="B28" s="43">
        <f t="shared" si="12"/>
        <v>1742</v>
      </c>
      <c r="C28" s="12">
        <f t="shared" si="7"/>
        <v>46</v>
      </c>
      <c r="D28" s="12">
        <f t="shared" si="8"/>
        <v>24</v>
      </c>
      <c r="E28" s="12">
        <f t="shared" ca="1" si="9"/>
        <v>25.844700044725883</v>
      </c>
      <c r="F28" s="12">
        <f t="shared" ca="1" si="2"/>
        <v>1</v>
      </c>
      <c r="G28" s="12">
        <f t="shared" ca="1" si="3"/>
        <v>5</v>
      </c>
      <c r="H28" s="12">
        <f t="shared" ca="1" si="4"/>
        <v>0.16666666666666666</v>
      </c>
      <c r="I28" s="12">
        <f t="shared" ca="1" si="5"/>
        <v>24</v>
      </c>
      <c r="J28" s="12">
        <v>1</v>
      </c>
      <c r="K28" s="12">
        <v>5</v>
      </c>
      <c r="L28" s="31">
        <v>1</v>
      </c>
      <c r="M28" s="23">
        <v>5</v>
      </c>
      <c r="N28" s="12">
        <f t="shared" si="6"/>
        <v>0.16666666666666666</v>
      </c>
      <c r="O28" s="12">
        <v>13</v>
      </c>
      <c r="P28" s="12">
        <f t="shared" si="10"/>
        <v>12.8</v>
      </c>
      <c r="Q28"/>
      <c r="R28"/>
      <c r="S28"/>
    </row>
    <row r="29" spans="1:19" s="12" customFormat="1">
      <c r="A29" s="19"/>
      <c r="B29" s="43">
        <f t="shared" si="12"/>
        <v>1743</v>
      </c>
      <c r="C29" s="12">
        <f t="shared" si="7"/>
        <v>47</v>
      </c>
      <c r="D29" s="12">
        <f>D28+1</f>
        <v>25</v>
      </c>
      <c r="E29" s="12">
        <f t="shared" ca="1" si="9"/>
        <v>23.099301335585235</v>
      </c>
      <c r="F29" s="12">
        <f t="shared" ca="1" si="2"/>
        <v>1</v>
      </c>
      <c r="G29" s="12">
        <f t="shared" ca="1" si="3"/>
        <v>5</v>
      </c>
      <c r="H29" s="12">
        <f t="shared" ca="1" si="4"/>
        <v>0.16666666666666666</v>
      </c>
      <c r="I29" s="12">
        <f t="shared" ca="1" si="5"/>
        <v>24</v>
      </c>
      <c r="J29" s="12">
        <v>1</v>
      </c>
      <c r="K29" s="12">
        <v>5</v>
      </c>
      <c r="L29" s="31">
        <v>0</v>
      </c>
      <c r="M29" s="23">
        <v>6</v>
      </c>
      <c r="N29" s="12">
        <f t="shared" si="6"/>
        <v>0</v>
      </c>
      <c r="O29" s="12">
        <v>12</v>
      </c>
      <c r="P29" s="12">
        <f t="shared" si="10"/>
        <v>12.8</v>
      </c>
      <c r="Q29"/>
      <c r="R29"/>
      <c r="S29"/>
    </row>
    <row r="30" spans="1:19" s="12" customFormat="1">
      <c r="A30" s="19"/>
      <c r="B30" s="43">
        <f t="shared" si="12"/>
        <v>1744</v>
      </c>
      <c r="C30" s="12">
        <f t="shared" si="7"/>
        <v>48</v>
      </c>
      <c r="D30" s="12">
        <f t="shared" ref="D30:D65" si="13">D29+1</f>
        <v>26</v>
      </c>
      <c r="E30" s="12">
        <f t="shared" ca="1" si="9"/>
        <v>27.640358145710099</v>
      </c>
      <c r="F30" s="12">
        <f t="shared" ca="1" si="2"/>
        <v>1</v>
      </c>
      <c r="G30" s="12">
        <f t="shared" ca="1" si="3"/>
        <v>5</v>
      </c>
      <c r="H30" s="12">
        <f t="shared" ca="1" si="4"/>
        <v>0.16666666666666666</v>
      </c>
      <c r="I30" s="12">
        <f t="shared" ca="1" si="5"/>
        <v>24</v>
      </c>
      <c r="J30" s="12">
        <v>1</v>
      </c>
      <c r="K30" s="12">
        <v>5</v>
      </c>
      <c r="L30" s="31">
        <v>1</v>
      </c>
      <c r="M30" s="23">
        <v>5</v>
      </c>
      <c r="N30" s="12">
        <f t="shared" si="6"/>
        <v>0.16666666666666666</v>
      </c>
      <c r="O30" s="12">
        <v>13</v>
      </c>
      <c r="P30" s="12">
        <f t="shared" si="10"/>
        <v>13</v>
      </c>
      <c r="Q30"/>
      <c r="R30"/>
      <c r="S30"/>
    </row>
    <row r="31" spans="1:19" s="12" customFormat="1">
      <c r="A31" s="19"/>
      <c r="B31" s="43">
        <f t="shared" si="12"/>
        <v>1745</v>
      </c>
      <c r="C31" s="12">
        <f t="shared" si="7"/>
        <v>49</v>
      </c>
      <c r="D31" s="12">
        <f t="shared" si="13"/>
        <v>27</v>
      </c>
      <c r="E31" s="12">
        <f t="shared" ca="1" si="9"/>
        <v>25.524180728538486</v>
      </c>
      <c r="F31" s="12">
        <f t="shared" ca="1" si="2"/>
        <v>1</v>
      </c>
      <c r="G31" s="12">
        <f t="shared" ca="1" si="3"/>
        <v>5</v>
      </c>
      <c r="H31" s="12">
        <f t="shared" ca="1" si="4"/>
        <v>0.16666666666666666</v>
      </c>
      <c r="I31" s="12">
        <f t="shared" ca="1" si="5"/>
        <v>24</v>
      </c>
      <c r="J31" s="12">
        <v>1</v>
      </c>
      <c r="K31" s="12">
        <v>5</v>
      </c>
      <c r="L31" s="31">
        <v>1</v>
      </c>
      <c r="M31" s="23">
        <v>5</v>
      </c>
      <c r="N31" s="12">
        <f t="shared" si="6"/>
        <v>0.16666666666666666</v>
      </c>
      <c r="O31" s="12">
        <v>13</v>
      </c>
      <c r="P31" s="12">
        <f t="shared" si="10"/>
        <v>13.2</v>
      </c>
      <c r="Q31"/>
      <c r="R31"/>
      <c r="S31"/>
    </row>
    <row r="32" spans="1:19" s="12" customFormat="1">
      <c r="A32" s="19"/>
      <c r="B32" s="43">
        <f t="shared" si="12"/>
        <v>1746</v>
      </c>
      <c r="C32" s="12">
        <f t="shared" si="7"/>
        <v>50</v>
      </c>
      <c r="D32" s="12">
        <f t="shared" si="13"/>
        <v>28</v>
      </c>
      <c r="E32" s="12">
        <f t="shared" ca="1" si="9"/>
        <v>29.410171794694648</v>
      </c>
      <c r="F32" s="12">
        <f t="shared" ca="1" si="2"/>
        <v>2</v>
      </c>
      <c r="G32" s="12">
        <f t="shared" ca="1" si="3"/>
        <v>4</v>
      </c>
      <c r="H32" s="12">
        <f t="shared" ca="1" si="4"/>
        <v>0.33333333333333331</v>
      </c>
      <c r="I32" s="12">
        <f t="shared" ca="1" si="5"/>
        <v>33</v>
      </c>
      <c r="J32" s="12">
        <v>2</v>
      </c>
      <c r="K32" s="12">
        <v>4</v>
      </c>
      <c r="L32" s="31">
        <v>1</v>
      </c>
      <c r="M32" s="23">
        <v>2</v>
      </c>
      <c r="N32" s="12">
        <f t="shared" si="6"/>
        <v>0.33333333333333331</v>
      </c>
      <c r="O32" s="12">
        <v>14</v>
      </c>
      <c r="P32" s="12">
        <f t="shared" si="10"/>
        <v>13.2</v>
      </c>
      <c r="Q32"/>
      <c r="R32"/>
      <c r="S32"/>
    </row>
    <row r="33" spans="1:19" s="15" customFormat="1">
      <c r="A33" s="20"/>
      <c r="B33" s="43">
        <f t="shared" si="12"/>
        <v>1747</v>
      </c>
      <c r="C33" s="15">
        <f t="shared" si="7"/>
        <v>51</v>
      </c>
      <c r="D33" s="15">
        <f t="shared" si="13"/>
        <v>29</v>
      </c>
      <c r="E33" s="15">
        <f t="shared" ca="1" si="9"/>
        <v>28.392732090697557</v>
      </c>
      <c r="F33" s="15">
        <f t="shared" ca="1" si="2"/>
        <v>1</v>
      </c>
      <c r="G33" s="15">
        <f t="shared" ca="1" si="3"/>
        <v>5</v>
      </c>
      <c r="H33" s="15">
        <f t="shared" ca="1" si="4"/>
        <v>0.16666666666666666</v>
      </c>
      <c r="I33" s="15">
        <f t="shared" ca="1" si="5"/>
        <v>24</v>
      </c>
      <c r="J33" s="15">
        <v>2</v>
      </c>
      <c r="K33" s="15">
        <v>4</v>
      </c>
      <c r="L33" s="32">
        <v>2</v>
      </c>
      <c r="M33" s="24">
        <v>4</v>
      </c>
      <c r="N33" s="15">
        <f t="shared" si="6"/>
        <v>0.33333333333333331</v>
      </c>
      <c r="O33" s="15">
        <v>14</v>
      </c>
      <c r="P33" s="12">
        <f t="shared" si="10"/>
        <v>13.4</v>
      </c>
      <c r="Q33"/>
      <c r="R33"/>
      <c r="S33"/>
    </row>
    <row r="34" spans="1:19" s="1" customFormat="1">
      <c r="A34" s="3" t="s">
        <v>4</v>
      </c>
      <c r="B34" s="43">
        <f t="shared" si="12"/>
        <v>1748</v>
      </c>
      <c r="C34" s="1">
        <f t="shared" si="7"/>
        <v>52</v>
      </c>
      <c r="D34" s="1">
        <f t="shared" si="13"/>
        <v>30</v>
      </c>
      <c r="E34" s="1">
        <f t="shared" ca="1" si="9"/>
        <v>31.826354368153289</v>
      </c>
      <c r="F34" s="1">
        <f t="shared" ca="1" si="2"/>
        <v>2</v>
      </c>
      <c r="G34" s="1">
        <f t="shared" ca="1" si="3"/>
        <v>4</v>
      </c>
      <c r="H34" s="1">
        <f t="shared" ca="1" si="4"/>
        <v>0.33333333333333331</v>
      </c>
      <c r="I34" s="1">
        <f t="shared" ca="1" si="5"/>
        <v>33</v>
      </c>
      <c r="J34" s="1">
        <v>1</v>
      </c>
      <c r="K34" s="1">
        <v>5</v>
      </c>
      <c r="L34" s="29">
        <v>0</v>
      </c>
      <c r="M34" s="21">
        <v>6</v>
      </c>
      <c r="N34" s="1">
        <f t="shared" si="6"/>
        <v>0</v>
      </c>
      <c r="O34" s="1">
        <v>12</v>
      </c>
      <c r="P34" s="12">
        <f t="shared" si="10"/>
        <v>13.6</v>
      </c>
      <c r="Q34"/>
      <c r="R34"/>
      <c r="S34"/>
    </row>
    <row r="35" spans="1:19" s="1" customFormat="1">
      <c r="A35" s="3"/>
      <c r="B35" s="43">
        <f t="shared" si="12"/>
        <v>1749</v>
      </c>
      <c r="C35" s="1">
        <f t="shared" si="7"/>
        <v>53</v>
      </c>
      <c r="D35" s="1">
        <f t="shared" si="13"/>
        <v>31</v>
      </c>
      <c r="E35" s="1">
        <f t="shared" ca="1" si="9"/>
        <v>30.347645872917617</v>
      </c>
      <c r="F35" s="1">
        <f t="shared" ca="1" si="2"/>
        <v>2</v>
      </c>
      <c r="G35" s="1">
        <f t="shared" ca="1" si="3"/>
        <v>4</v>
      </c>
      <c r="H35" s="1">
        <f t="shared" ca="1" si="4"/>
        <v>0.33333333333333331</v>
      </c>
      <c r="I35" s="1">
        <f t="shared" ca="1" si="5"/>
        <v>33</v>
      </c>
      <c r="J35" s="1">
        <v>2</v>
      </c>
      <c r="K35" s="1">
        <v>4</v>
      </c>
      <c r="L35" s="29">
        <v>2</v>
      </c>
      <c r="M35" s="21">
        <v>4</v>
      </c>
      <c r="N35" s="1">
        <f t="shared" si="6"/>
        <v>0.33333333333333331</v>
      </c>
      <c r="O35" s="1">
        <v>14</v>
      </c>
      <c r="P35" s="12">
        <f t="shared" si="10"/>
        <v>13.6</v>
      </c>
      <c r="Q35"/>
      <c r="R35"/>
      <c r="S35"/>
    </row>
    <row r="36" spans="1:19" s="1" customFormat="1">
      <c r="A36" s="3"/>
      <c r="B36" s="43">
        <f t="shared" si="12"/>
        <v>1750</v>
      </c>
      <c r="C36" s="1">
        <f t="shared" si="7"/>
        <v>54</v>
      </c>
      <c r="D36" s="1">
        <f t="shared" si="13"/>
        <v>32</v>
      </c>
      <c r="E36" s="1">
        <f t="shared" ca="1" si="9"/>
        <v>32.172173170523322</v>
      </c>
      <c r="F36" s="1">
        <f t="shared" ca="1" si="2"/>
        <v>2</v>
      </c>
      <c r="G36" s="1">
        <f t="shared" ca="1" si="3"/>
        <v>4</v>
      </c>
      <c r="H36" s="1">
        <f t="shared" ca="1" si="4"/>
        <v>0.33333333333333331</v>
      </c>
      <c r="I36" s="1">
        <f t="shared" ca="1" si="5"/>
        <v>33</v>
      </c>
      <c r="J36" s="1">
        <v>2</v>
      </c>
      <c r="K36" s="1">
        <v>4</v>
      </c>
      <c r="L36" s="29">
        <v>1</v>
      </c>
      <c r="M36" s="21">
        <v>2</v>
      </c>
      <c r="N36" s="1">
        <f t="shared" si="6"/>
        <v>0.33333333333333331</v>
      </c>
      <c r="O36" s="1">
        <v>14</v>
      </c>
      <c r="P36" s="12">
        <f t="shared" si="10"/>
        <v>13.6</v>
      </c>
      <c r="Q36"/>
      <c r="R36"/>
      <c r="S36"/>
    </row>
    <row r="37" spans="1:19" s="1" customFormat="1">
      <c r="A37" s="3"/>
      <c r="B37" s="43">
        <f t="shared" si="12"/>
        <v>1751</v>
      </c>
      <c r="C37" s="1">
        <f t="shared" si="7"/>
        <v>55</v>
      </c>
      <c r="D37" s="1">
        <f t="shared" si="13"/>
        <v>33</v>
      </c>
      <c r="E37" s="1">
        <f t="shared" ca="1" si="9"/>
        <v>31.69541083882384</v>
      </c>
      <c r="F37" s="1">
        <f t="shared" ca="1" si="2"/>
        <v>2</v>
      </c>
      <c r="G37" s="1">
        <f t="shared" ca="1" si="3"/>
        <v>4</v>
      </c>
      <c r="H37" s="1">
        <f t="shared" ca="1" si="4"/>
        <v>0.33333333333333331</v>
      </c>
      <c r="I37" s="1">
        <f t="shared" ca="1" si="5"/>
        <v>33</v>
      </c>
      <c r="J37" s="1">
        <v>2</v>
      </c>
      <c r="K37" s="1">
        <v>4</v>
      </c>
      <c r="L37" s="29">
        <v>1</v>
      </c>
      <c r="M37" s="21">
        <v>2</v>
      </c>
      <c r="N37" s="1">
        <f t="shared" si="6"/>
        <v>0.33333333333333331</v>
      </c>
      <c r="O37" s="1">
        <v>14</v>
      </c>
      <c r="P37" s="12">
        <f t="shared" si="10"/>
        <v>14</v>
      </c>
      <c r="Q37"/>
      <c r="R37"/>
      <c r="S37"/>
    </row>
    <row r="38" spans="1:19" s="1" customFormat="1">
      <c r="A38" s="3"/>
      <c r="B38" s="43">
        <f t="shared" si="12"/>
        <v>1752</v>
      </c>
      <c r="C38" s="1">
        <f t="shared" si="7"/>
        <v>56</v>
      </c>
      <c r="D38" s="1">
        <f t="shared" si="13"/>
        <v>34</v>
      </c>
      <c r="E38" s="1">
        <f t="shared" ca="1" si="9"/>
        <v>33.410298430563778</v>
      </c>
      <c r="F38" s="1">
        <f t="shared" ca="1" si="2"/>
        <v>2</v>
      </c>
      <c r="G38" s="1">
        <f t="shared" ca="1" si="3"/>
        <v>4</v>
      </c>
      <c r="H38" s="1">
        <f t="shared" ca="1" si="4"/>
        <v>0.33333333333333331</v>
      </c>
      <c r="I38" s="1">
        <f t="shared" ca="1" si="5"/>
        <v>33</v>
      </c>
      <c r="J38" s="1">
        <v>2</v>
      </c>
      <c r="K38" s="1">
        <v>4</v>
      </c>
      <c r="L38" s="29">
        <v>2</v>
      </c>
      <c r="M38" s="21">
        <v>4</v>
      </c>
      <c r="N38" s="1">
        <f t="shared" si="6"/>
        <v>0.33333333333333331</v>
      </c>
      <c r="O38" s="1">
        <v>14</v>
      </c>
      <c r="P38" s="12">
        <f t="shared" si="10"/>
        <v>14</v>
      </c>
      <c r="Q38"/>
      <c r="R38"/>
      <c r="S38"/>
    </row>
    <row r="39" spans="1:19" s="1" customFormat="1">
      <c r="A39" s="3"/>
      <c r="B39" s="43">
        <f t="shared" si="12"/>
        <v>1753</v>
      </c>
      <c r="C39" s="1">
        <f t="shared" si="7"/>
        <v>57</v>
      </c>
      <c r="D39" s="1">
        <f t="shared" si="13"/>
        <v>35</v>
      </c>
      <c r="E39" s="1">
        <f t="shared" ca="1" si="9"/>
        <v>36.860062317008001</v>
      </c>
      <c r="F39" s="1">
        <f t="shared" ca="1" si="2"/>
        <v>2</v>
      </c>
      <c r="G39" s="1">
        <f t="shared" ca="1" si="3"/>
        <v>4</v>
      </c>
      <c r="H39" s="1">
        <f t="shared" ca="1" si="4"/>
        <v>0.33333333333333331</v>
      </c>
      <c r="I39" s="1">
        <f t="shared" ca="1" si="5"/>
        <v>33</v>
      </c>
      <c r="J39" s="1">
        <v>2</v>
      </c>
      <c r="K39" s="1">
        <v>4</v>
      </c>
      <c r="L39" s="29">
        <v>2</v>
      </c>
      <c r="M39" s="21">
        <v>4</v>
      </c>
      <c r="N39" s="1">
        <f t="shared" si="6"/>
        <v>0.33333333333333331</v>
      </c>
      <c r="O39" s="1">
        <v>14</v>
      </c>
      <c r="P39" s="12">
        <f t="shared" si="10"/>
        <v>14</v>
      </c>
      <c r="Q39"/>
      <c r="R39"/>
      <c r="S39"/>
    </row>
    <row r="40" spans="1:19" s="1" customFormat="1">
      <c r="A40" s="3"/>
      <c r="B40" s="43">
        <f t="shared" si="12"/>
        <v>1754</v>
      </c>
      <c r="C40" s="1">
        <f t="shared" si="7"/>
        <v>58</v>
      </c>
      <c r="D40" s="1">
        <f t="shared" si="13"/>
        <v>36</v>
      </c>
      <c r="E40" s="1">
        <f t="shared" ca="1" si="9"/>
        <v>34.824733759798178</v>
      </c>
      <c r="F40" s="1">
        <f t="shared" ca="1" si="2"/>
        <v>2</v>
      </c>
      <c r="G40" s="1">
        <f t="shared" ca="1" si="3"/>
        <v>4</v>
      </c>
      <c r="H40" s="1">
        <f t="shared" ca="1" si="4"/>
        <v>0.33333333333333331</v>
      </c>
      <c r="I40" s="1">
        <f t="shared" ca="1" si="5"/>
        <v>33</v>
      </c>
      <c r="J40" s="1">
        <v>2</v>
      </c>
      <c r="K40" s="1">
        <v>4</v>
      </c>
      <c r="L40" s="29">
        <v>3</v>
      </c>
      <c r="M40" s="21">
        <v>6</v>
      </c>
      <c r="N40" s="1">
        <f t="shared" si="6"/>
        <v>0.33333333333333331</v>
      </c>
      <c r="O40" s="1">
        <v>14</v>
      </c>
      <c r="P40" s="12">
        <f t="shared" si="10"/>
        <v>14</v>
      </c>
      <c r="Q40"/>
      <c r="R40"/>
      <c r="S40"/>
    </row>
    <row r="41" spans="1:19" s="1" customFormat="1">
      <c r="A41" s="3"/>
      <c r="B41" s="43">
        <f t="shared" si="12"/>
        <v>1755</v>
      </c>
      <c r="C41" s="1">
        <f t="shared" si="7"/>
        <v>59</v>
      </c>
      <c r="D41" s="1">
        <f t="shared" si="13"/>
        <v>37</v>
      </c>
      <c r="E41" s="1">
        <f t="shared" ca="1" si="9"/>
        <v>35.559918064040708</v>
      </c>
      <c r="F41" s="1">
        <f t="shared" ca="1" si="2"/>
        <v>2</v>
      </c>
      <c r="G41" s="1">
        <f t="shared" ca="1" si="3"/>
        <v>4</v>
      </c>
      <c r="H41" s="1">
        <f t="shared" ca="1" si="4"/>
        <v>0.33333333333333331</v>
      </c>
      <c r="I41" s="1">
        <f t="shared" ca="1" si="5"/>
        <v>33</v>
      </c>
      <c r="J41" s="1">
        <v>2</v>
      </c>
      <c r="K41" s="1">
        <v>4</v>
      </c>
      <c r="L41" s="35">
        <v>2</v>
      </c>
      <c r="M41" s="27">
        <v>4</v>
      </c>
      <c r="N41" s="1">
        <f t="shared" si="6"/>
        <v>0.33333333333333331</v>
      </c>
      <c r="O41" s="1">
        <v>14</v>
      </c>
      <c r="P41" s="12">
        <f t="shared" si="10"/>
        <v>14</v>
      </c>
      <c r="Q41"/>
      <c r="R41"/>
      <c r="S41"/>
    </row>
    <row r="42" spans="1:19" s="8" customFormat="1">
      <c r="A42" s="17" t="s">
        <v>5</v>
      </c>
      <c r="B42" s="43">
        <f t="shared" si="12"/>
        <v>1756</v>
      </c>
      <c r="C42" s="8">
        <f t="shared" si="7"/>
        <v>60</v>
      </c>
      <c r="D42" s="8">
        <f t="shared" si="13"/>
        <v>38</v>
      </c>
      <c r="E42" s="8">
        <f t="shared" ca="1" si="9"/>
        <v>37.865259018274749</v>
      </c>
      <c r="F42" s="8">
        <f t="shared" ca="1" si="2"/>
        <v>2</v>
      </c>
      <c r="G42" s="8">
        <f t="shared" ca="1" si="3"/>
        <v>4</v>
      </c>
      <c r="H42" s="8">
        <f t="shared" ca="1" si="4"/>
        <v>0.33333333333333331</v>
      </c>
      <c r="I42" s="8">
        <f t="shared" ca="1" si="5"/>
        <v>33</v>
      </c>
      <c r="J42" s="8">
        <v>2</v>
      </c>
      <c r="K42" s="8">
        <v>4</v>
      </c>
      <c r="L42" s="34">
        <v>2</v>
      </c>
      <c r="M42" s="26">
        <v>4</v>
      </c>
      <c r="N42" s="8">
        <f t="shared" si="6"/>
        <v>0.33333333333333331</v>
      </c>
      <c r="O42" s="8">
        <v>14</v>
      </c>
      <c r="P42" s="12">
        <f t="shared" si="10"/>
        <v>14.2</v>
      </c>
      <c r="Q42"/>
      <c r="R42"/>
      <c r="S42"/>
    </row>
    <row r="43" spans="1:19" s="12" customFormat="1">
      <c r="A43" s="19"/>
      <c r="B43" s="43">
        <f t="shared" si="12"/>
        <v>1757</v>
      </c>
      <c r="C43" s="12">
        <f t="shared" si="7"/>
        <v>61</v>
      </c>
      <c r="D43" s="12">
        <f t="shared" si="13"/>
        <v>39</v>
      </c>
      <c r="E43" s="12">
        <f t="shared" ca="1" si="9"/>
        <v>39.876957392526371</v>
      </c>
      <c r="F43" s="12">
        <f t="shared" ca="1" si="2"/>
        <v>3</v>
      </c>
      <c r="G43" s="12">
        <f t="shared" ca="1" si="3"/>
        <v>3</v>
      </c>
      <c r="H43" s="12">
        <f t="shared" ca="1" si="4"/>
        <v>0.5</v>
      </c>
      <c r="I43" s="12">
        <f t="shared" ca="1" si="5"/>
        <v>42</v>
      </c>
      <c r="J43" s="12">
        <v>2</v>
      </c>
      <c r="K43" s="12">
        <v>4</v>
      </c>
      <c r="L43" s="31">
        <v>1</v>
      </c>
      <c r="M43" s="23">
        <v>2</v>
      </c>
      <c r="N43" s="12">
        <f t="shared" si="6"/>
        <v>0.33333333333333331</v>
      </c>
      <c r="O43" s="12">
        <v>14</v>
      </c>
      <c r="P43" s="12">
        <f t="shared" si="10"/>
        <v>14.4</v>
      </c>
      <c r="Q43"/>
      <c r="R43"/>
      <c r="S43"/>
    </row>
    <row r="44" spans="1:19" s="12" customFormat="1">
      <c r="A44" s="19"/>
      <c r="B44" s="43">
        <f t="shared" si="12"/>
        <v>1758</v>
      </c>
      <c r="C44" s="12">
        <f t="shared" si="7"/>
        <v>62</v>
      </c>
      <c r="D44" s="12">
        <f t="shared" si="13"/>
        <v>40</v>
      </c>
      <c r="E44" s="12">
        <f t="shared" ca="1" si="9"/>
        <v>40.182689389684214</v>
      </c>
      <c r="F44" s="12">
        <f t="shared" ca="1" si="2"/>
        <v>3</v>
      </c>
      <c r="G44" s="12">
        <f t="shared" ca="1" si="3"/>
        <v>3</v>
      </c>
      <c r="H44" s="12">
        <f t="shared" ca="1" si="4"/>
        <v>0.5</v>
      </c>
      <c r="I44" s="12">
        <f t="shared" ca="1" si="5"/>
        <v>42</v>
      </c>
      <c r="J44" s="12">
        <v>3</v>
      </c>
      <c r="K44" s="12">
        <v>3</v>
      </c>
      <c r="L44" s="31">
        <v>2</v>
      </c>
      <c r="M44" s="23">
        <v>2</v>
      </c>
      <c r="N44" s="12">
        <f t="shared" si="6"/>
        <v>0.5</v>
      </c>
      <c r="O44" s="12">
        <v>15</v>
      </c>
      <c r="P44" s="12">
        <f t="shared" si="10"/>
        <v>14.6</v>
      </c>
      <c r="Q44"/>
      <c r="R44"/>
      <c r="S44"/>
    </row>
    <row r="45" spans="1:19" s="12" customFormat="1">
      <c r="A45" s="19"/>
      <c r="B45" s="43">
        <f t="shared" si="12"/>
        <v>1759</v>
      </c>
      <c r="C45" s="12">
        <f t="shared" si="7"/>
        <v>63</v>
      </c>
      <c r="D45" s="12">
        <f t="shared" si="13"/>
        <v>41</v>
      </c>
      <c r="E45" s="12">
        <f t="shared" ca="1" si="9"/>
        <v>41.527079685725326</v>
      </c>
      <c r="F45" s="12">
        <f t="shared" ca="1" si="2"/>
        <v>3</v>
      </c>
      <c r="G45" s="12">
        <f t="shared" ca="1" si="3"/>
        <v>3</v>
      </c>
      <c r="H45" s="12">
        <f t="shared" ca="1" si="4"/>
        <v>0.5</v>
      </c>
      <c r="I45" s="12">
        <f t="shared" ca="1" si="5"/>
        <v>42</v>
      </c>
      <c r="J45" s="12">
        <v>3</v>
      </c>
      <c r="K45" s="12">
        <v>3</v>
      </c>
      <c r="L45" s="31">
        <v>3</v>
      </c>
      <c r="M45" s="23">
        <v>3</v>
      </c>
      <c r="N45" s="12">
        <f t="shared" si="6"/>
        <v>0.5</v>
      </c>
      <c r="O45" s="12">
        <v>15</v>
      </c>
      <c r="P45" s="12">
        <f t="shared" si="10"/>
        <v>14.8</v>
      </c>
      <c r="Q45"/>
      <c r="R45"/>
      <c r="S45"/>
    </row>
    <row r="46" spans="1:19" s="12" customFormat="1">
      <c r="A46" s="19"/>
      <c r="B46" s="45">
        <f t="shared" si="12"/>
        <v>1760</v>
      </c>
      <c r="C46" s="12">
        <f t="shared" si="7"/>
        <v>64</v>
      </c>
      <c r="D46" s="12">
        <f t="shared" si="13"/>
        <v>42</v>
      </c>
      <c r="E46" s="12">
        <f t="shared" ca="1" si="9"/>
        <v>41.336777594147627</v>
      </c>
      <c r="F46" s="12">
        <f t="shared" ca="1" si="2"/>
        <v>3</v>
      </c>
      <c r="G46" s="12">
        <f t="shared" ca="1" si="3"/>
        <v>3</v>
      </c>
      <c r="H46" s="12">
        <f t="shared" ca="1" si="4"/>
        <v>0.5</v>
      </c>
      <c r="I46" s="12">
        <f t="shared" ca="1" si="5"/>
        <v>42</v>
      </c>
      <c r="J46" s="12">
        <v>3</v>
      </c>
      <c r="K46" s="12">
        <v>3</v>
      </c>
      <c r="L46" s="31">
        <v>2</v>
      </c>
      <c r="M46" s="23">
        <v>2</v>
      </c>
      <c r="N46" s="12">
        <f t="shared" si="6"/>
        <v>0.5</v>
      </c>
      <c r="O46" s="12">
        <v>15</v>
      </c>
      <c r="P46" s="12">
        <f t="shared" si="10"/>
        <v>15</v>
      </c>
      <c r="Q46"/>
      <c r="R46"/>
      <c r="S46"/>
    </row>
    <row r="47" spans="1:19" s="12" customFormat="1">
      <c r="A47" s="19"/>
      <c r="B47" s="43">
        <f t="shared" si="12"/>
        <v>1761</v>
      </c>
      <c r="C47" s="12">
        <f t="shared" si="7"/>
        <v>65</v>
      </c>
      <c r="D47" s="12">
        <f t="shared" si="13"/>
        <v>43</v>
      </c>
      <c r="E47" s="12">
        <f t="shared" ca="1" si="9"/>
        <v>42.459146094820063</v>
      </c>
      <c r="F47" s="12">
        <f t="shared" ca="1" si="2"/>
        <v>3</v>
      </c>
      <c r="G47" s="12">
        <f t="shared" ca="1" si="3"/>
        <v>3</v>
      </c>
      <c r="H47" s="12">
        <f t="shared" ca="1" si="4"/>
        <v>0.5</v>
      </c>
      <c r="I47" s="12">
        <f t="shared" ca="1" si="5"/>
        <v>42</v>
      </c>
      <c r="J47" s="12">
        <v>3</v>
      </c>
      <c r="K47" s="12">
        <v>3</v>
      </c>
      <c r="L47" s="31">
        <v>3</v>
      </c>
      <c r="M47" s="23">
        <v>3</v>
      </c>
      <c r="N47" s="12">
        <f t="shared" si="6"/>
        <v>0.5</v>
      </c>
      <c r="O47" s="12">
        <v>15</v>
      </c>
      <c r="P47" s="12">
        <f t="shared" si="10"/>
        <v>15</v>
      </c>
      <c r="Q47"/>
      <c r="R47"/>
      <c r="S47"/>
    </row>
    <row r="48" spans="1:19" s="12" customFormat="1">
      <c r="A48" s="19"/>
      <c r="B48" s="43">
        <f t="shared" si="12"/>
        <v>1762</v>
      </c>
      <c r="C48" s="12">
        <f t="shared" si="7"/>
        <v>66</v>
      </c>
      <c r="D48" s="12">
        <f t="shared" si="13"/>
        <v>44</v>
      </c>
      <c r="E48" s="12">
        <f t="shared" ca="1" si="9"/>
        <v>45.991334673724218</v>
      </c>
      <c r="F48" s="12">
        <f t="shared" ca="1" si="2"/>
        <v>3</v>
      </c>
      <c r="G48" s="12">
        <f t="shared" ca="1" si="3"/>
        <v>3</v>
      </c>
      <c r="H48" s="12">
        <f t="shared" ca="1" si="4"/>
        <v>0.5</v>
      </c>
      <c r="I48" s="12">
        <f t="shared" ca="1" si="5"/>
        <v>42</v>
      </c>
      <c r="J48" s="12">
        <v>3</v>
      </c>
      <c r="K48" s="12">
        <v>3</v>
      </c>
      <c r="L48" s="31">
        <v>3</v>
      </c>
      <c r="M48" s="23">
        <v>3</v>
      </c>
      <c r="N48" s="12">
        <f t="shared" si="6"/>
        <v>0.5</v>
      </c>
      <c r="O48" s="12">
        <v>15</v>
      </c>
      <c r="P48" s="12">
        <f t="shared" si="10"/>
        <v>15</v>
      </c>
      <c r="Q48"/>
      <c r="R48"/>
      <c r="S48"/>
    </row>
    <row r="49" spans="1:19" s="15" customFormat="1">
      <c r="A49" s="20"/>
      <c r="B49" s="43">
        <f t="shared" si="12"/>
        <v>1763</v>
      </c>
      <c r="C49" s="15">
        <f t="shared" si="7"/>
        <v>67</v>
      </c>
      <c r="D49" s="15">
        <f t="shared" si="13"/>
        <v>45</v>
      </c>
      <c r="E49" s="15">
        <f t="shared" ca="1" si="9"/>
        <v>43.130757169193181</v>
      </c>
      <c r="F49" s="15">
        <f t="shared" ca="1" si="2"/>
        <v>3</v>
      </c>
      <c r="G49" s="15">
        <f t="shared" ca="1" si="3"/>
        <v>3</v>
      </c>
      <c r="H49" s="15">
        <f t="shared" ca="1" si="4"/>
        <v>0.5</v>
      </c>
      <c r="I49" s="15">
        <f t="shared" ca="1" si="5"/>
        <v>42</v>
      </c>
      <c r="J49" s="15">
        <v>3</v>
      </c>
      <c r="K49" s="15">
        <v>3</v>
      </c>
      <c r="L49" s="32">
        <v>1</v>
      </c>
      <c r="M49" s="24">
        <v>1</v>
      </c>
      <c r="N49" s="15">
        <f t="shared" si="6"/>
        <v>0.5</v>
      </c>
      <c r="O49" s="15">
        <v>15</v>
      </c>
      <c r="P49" s="12">
        <f t="shared" si="10"/>
        <v>15.2</v>
      </c>
      <c r="Q49"/>
      <c r="R49"/>
      <c r="S49"/>
    </row>
    <row r="50" spans="1:19" s="1" customFormat="1">
      <c r="A50" s="3" t="s">
        <v>6</v>
      </c>
      <c r="B50" s="43">
        <f t="shared" si="12"/>
        <v>1764</v>
      </c>
      <c r="C50" s="1">
        <f t="shared" si="7"/>
        <v>68</v>
      </c>
      <c r="D50" s="1">
        <f t="shared" si="13"/>
        <v>46</v>
      </c>
      <c r="E50" s="1">
        <f t="shared" ca="1" si="9"/>
        <v>47.454056571642667</v>
      </c>
      <c r="F50" s="1">
        <f t="shared" ca="1" si="2"/>
        <v>4</v>
      </c>
      <c r="G50" s="1">
        <f t="shared" ca="1" si="3"/>
        <v>2</v>
      </c>
      <c r="H50" s="1">
        <f t="shared" ca="1" si="4"/>
        <v>0.66666666666666663</v>
      </c>
      <c r="I50" s="1">
        <f t="shared" ca="1" si="5"/>
        <v>51</v>
      </c>
      <c r="J50" s="1">
        <v>3</v>
      </c>
      <c r="K50" s="1">
        <v>3</v>
      </c>
      <c r="L50" s="29">
        <v>1</v>
      </c>
      <c r="M50" s="21">
        <v>1</v>
      </c>
      <c r="N50" s="1">
        <f t="shared" si="6"/>
        <v>0.5</v>
      </c>
      <c r="O50" s="1">
        <v>15</v>
      </c>
      <c r="P50" s="12">
        <f t="shared" si="10"/>
        <v>15.2</v>
      </c>
      <c r="Q50"/>
      <c r="R50"/>
      <c r="S50"/>
    </row>
    <row r="51" spans="1:19" s="1" customFormat="1">
      <c r="A51" s="3"/>
      <c r="B51" s="43">
        <f t="shared" si="12"/>
        <v>1765</v>
      </c>
      <c r="C51" s="1">
        <f t="shared" si="7"/>
        <v>69</v>
      </c>
      <c r="D51" s="1">
        <f t="shared" si="13"/>
        <v>47</v>
      </c>
      <c r="E51" s="1">
        <f t="shared" ca="1" si="9"/>
        <v>47.572832356501983</v>
      </c>
      <c r="F51" s="1">
        <f t="shared" ca="1" si="2"/>
        <v>4</v>
      </c>
      <c r="G51" s="1">
        <f t="shared" ca="1" si="3"/>
        <v>2</v>
      </c>
      <c r="H51" s="1">
        <f t="shared" ca="1" si="4"/>
        <v>0.66666666666666663</v>
      </c>
      <c r="I51" s="1">
        <f t="shared" ca="1" si="5"/>
        <v>51</v>
      </c>
      <c r="J51" s="1">
        <v>4</v>
      </c>
      <c r="K51" s="1">
        <v>2</v>
      </c>
      <c r="L51" s="29">
        <v>2</v>
      </c>
      <c r="M51" s="21">
        <v>1</v>
      </c>
      <c r="N51" s="1">
        <f t="shared" si="6"/>
        <v>0.66666666666666663</v>
      </c>
      <c r="O51" s="1">
        <v>16</v>
      </c>
      <c r="P51" s="12">
        <f t="shared" si="10"/>
        <v>15.4</v>
      </c>
      <c r="Q51"/>
      <c r="R51"/>
      <c r="S51"/>
    </row>
    <row r="52" spans="1:19" s="1" customFormat="1">
      <c r="A52" s="3"/>
      <c r="B52" s="43">
        <f t="shared" si="12"/>
        <v>1766</v>
      </c>
      <c r="C52" s="1">
        <f t="shared" si="7"/>
        <v>70</v>
      </c>
      <c r="D52" s="1">
        <f t="shared" si="13"/>
        <v>48</v>
      </c>
      <c r="E52" s="1">
        <f t="shared" ca="1" si="9"/>
        <v>46.067361772801171</v>
      </c>
      <c r="F52" s="1">
        <f t="shared" ca="1" si="2"/>
        <v>3</v>
      </c>
      <c r="G52" s="1">
        <f t="shared" ca="1" si="3"/>
        <v>3</v>
      </c>
      <c r="H52" s="1">
        <f t="shared" ca="1" si="4"/>
        <v>0.5</v>
      </c>
      <c r="I52" s="1">
        <f t="shared" ca="1" si="5"/>
        <v>42</v>
      </c>
      <c r="J52" s="1">
        <v>3</v>
      </c>
      <c r="K52" s="1">
        <v>3</v>
      </c>
      <c r="L52" s="29">
        <v>2</v>
      </c>
      <c r="M52" s="21">
        <v>2</v>
      </c>
      <c r="N52" s="1">
        <f t="shared" si="6"/>
        <v>0.5</v>
      </c>
      <c r="O52" s="1">
        <v>15</v>
      </c>
      <c r="P52" s="12">
        <f t="shared" si="10"/>
        <v>15.6</v>
      </c>
      <c r="Q52"/>
      <c r="R52"/>
      <c r="S52"/>
    </row>
    <row r="53" spans="1:19" s="1" customFormat="1">
      <c r="A53" s="3"/>
      <c r="B53" s="43">
        <f t="shared" si="12"/>
        <v>1767</v>
      </c>
      <c r="C53" s="1">
        <f t="shared" si="7"/>
        <v>71</v>
      </c>
      <c r="D53" s="1">
        <f t="shared" si="13"/>
        <v>49</v>
      </c>
      <c r="E53" s="1">
        <f t="shared" ca="1" si="9"/>
        <v>50.685651166237378</v>
      </c>
      <c r="F53" s="1">
        <f t="shared" ca="1" si="2"/>
        <v>4</v>
      </c>
      <c r="G53" s="1">
        <f t="shared" ca="1" si="3"/>
        <v>2</v>
      </c>
      <c r="H53" s="1">
        <f t="shared" ca="1" si="4"/>
        <v>0.66666666666666663</v>
      </c>
      <c r="I53" s="1">
        <f t="shared" ca="1" si="5"/>
        <v>51</v>
      </c>
      <c r="J53" s="1">
        <v>4</v>
      </c>
      <c r="K53" s="1">
        <v>2</v>
      </c>
      <c r="L53" s="29">
        <v>2</v>
      </c>
      <c r="M53" s="21">
        <v>1</v>
      </c>
      <c r="N53" s="1">
        <f t="shared" si="6"/>
        <v>0.66666666666666663</v>
      </c>
      <c r="O53" s="1">
        <v>16</v>
      </c>
      <c r="P53" s="12">
        <f t="shared" si="10"/>
        <v>15.8</v>
      </c>
      <c r="Q53"/>
      <c r="R53"/>
      <c r="S53"/>
    </row>
    <row r="54" spans="1:19" s="1" customFormat="1">
      <c r="A54" s="3"/>
      <c r="B54" s="43">
        <f t="shared" si="12"/>
        <v>1768</v>
      </c>
      <c r="C54" s="1">
        <f t="shared" si="7"/>
        <v>72</v>
      </c>
      <c r="D54" s="1">
        <f t="shared" si="13"/>
        <v>50</v>
      </c>
      <c r="E54" s="1">
        <f t="shared" ca="1" si="9"/>
        <v>49.967862767870166</v>
      </c>
      <c r="F54" s="1">
        <f t="shared" ca="1" si="2"/>
        <v>4</v>
      </c>
      <c r="G54" s="1">
        <f t="shared" ca="1" si="3"/>
        <v>2</v>
      </c>
      <c r="H54" s="1">
        <f t="shared" ca="1" si="4"/>
        <v>0.66666666666666663</v>
      </c>
      <c r="I54" s="1">
        <f t="shared" ca="1" si="5"/>
        <v>51</v>
      </c>
      <c r="J54" s="1">
        <v>4</v>
      </c>
      <c r="K54" s="1">
        <v>2</v>
      </c>
      <c r="L54" s="29">
        <v>2</v>
      </c>
      <c r="M54" s="21">
        <v>1</v>
      </c>
      <c r="N54" s="1">
        <f t="shared" si="6"/>
        <v>0.66666666666666663</v>
      </c>
      <c r="O54" s="1">
        <v>16</v>
      </c>
      <c r="P54" s="12">
        <f t="shared" si="10"/>
        <v>15.8</v>
      </c>
      <c r="Q54"/>
      <c r="R54"/>
      <c r="S54"/>
    </row>
    <row r="55" spans="1:19" s="1" customFormat="1">
      <c r="A55" s="3"/>
      <c r="B55" s="43">
        <f t="shared" si="12"/>
        <v>1769</v>
      </c>
      <c r="C55" s="1">
        <f t="shared" si="7"/>
        <v>73</v>
      </c>
      <c r="D55" s="1">
        <f t="shared" si="13"/>
        <v>51</v>
      </c>
      <c r="E55" s="1">
        <f t="shared" ca="1" si="9"/>
        <v>49.887640085699239</v>
      </c>
      <c r="F55" s="1">
        <f t="shared" ca="1" si="2"/>
        <v>4</v>
      </c>
      <c r="G55" s="1">
        <f t="shared" ca="1" si="3"/>
        <v>2</v>
      </c>
      <c r="H55" s="1">
        <f t="shared" ca="1" si="4"/>
        <v>0.66666666666666663</v>
      </c>
      <c r="I55" s="1">
        <f t="shared" ca="1" si="5"/>
        <v>51</v>
      </c>
      <c r="J55" s="1">
        <v>4</v>
      </c>
      <c r="K55" s="1">
        <v>2</v>
      </c>
      <c r="L55" s="29">
        <v>6</v>
      </c>
      <c r="M55" s="21">
        <v>3</v>
      </c>
      <c r="N55" s="1">
        <f t="shared" si="6"/>
        <v>0.66666666666666663</v>
      </c>
      <c r="O55" s="1">
        <v>16</v>
      </c>
      <c r="P55" s="12">
        <f t="shared" si="10"/>
        <v>16</v>
      </c>
      <c r="Q55"/>
      <c r="R55"/>
      <c r="S55"/>
    </row>
    <row r="56" spans="1:19" s="1" customFormat="1">
      <c r="A56" s="3"/>
      <c r="B56" s="43">
        <f t="shared" si="12"/>
        <v>1770</v>
      </c>
      <c r="C56" s="1">
        <f t="shared" si="7"/>
        <v>74</v>
      </c>
      <c r="D56" s="1">
        <f t="shared" si="13"/>
        <v>52</v>
      </c>
      <c r="E56" s="1">
        <f t="shared" ca="1" si="9"/>
        <v>53.504747149035737</v>
      </c>
      <c r="F56" s="1">
        <f t="shared" ca="1" si="2"/>
        <v>4</v>
      </c>
      <c r="G56" s="1">
        <f t="shared" ca="1" si="3"/>
        <v>2</v>
      </c>
      <c r="H56" s="1">
        <f t="shared" ca="1" si="4"/>
        <v>0.66666666666666663</v>
      </c>
      <c r="I56" s="1">
        <f t="shared" ca="1" si="5"/>
        <v>51</v>
      </c>
      <c r="J56" s="1">
        <v>4</v>
      </c>
      <c r="K56" s="1">
        <v>2</v>
      </c>
      <c r="L56" s="29">
        <v>4</v>
      </c>
      <c r="M56" s="21">
        <v>2</v>
      </c>
      <c r="N56" s="1">
        <f t="shared" si="6"/>
        <v>0.66666666666666663</v>
      </c>
      <c r="O56" s="1">
        <v>16</v>
      </c>
      <c r="P56" s="12">
        <f t="shared" si="10"/>
        <v>16</v>
      </c>
      <c r="Q56"/>
      <c r="R56"/>
      <c r="S56"/>
    </row>
    <row r="57" spans="1:19" s="1" customFormat="1">
      <c r="A57" s="3"/>
      <c r="B57" s="43">
        <f t="shared" si="12"/>
        <v>1771</v>
      </c>
      <c r="C57" s="1">
        <f t="shared" si="7"/>
        <v>75</v>
      </c>
      <c r="D57" s="1">
        <f t="shared" si="13"/>
        <v>53</v>
      </c>
      <c r="E57" s="1">
        <f t="shared" ca="1" si="9"/>
        <v>51.374492386074934</v>
      </c>
      <c r="F57" s="1">
        <f t="shared" ca="1" si="2"/>
        <v>4</v>
      </c>
      <c r="G57" s="1">
        <f t="shared" ca="1" si="3"/>
        <v>2</v>
      </c>
      <c r="H57" s="1">
        <f t="shared" ca="1" si="4"/>
        <v>0.66666666666666663</v>
      </c>
      <c r="I57" s="1">
        <f t="shared" ca="1" si="5"/>
        <v>51</v>
      </c>
      <c r="J57" s="1">
        <v>4</v>
      </c>
      <c r="K57" s="1">
        <v>2</v>
      </c>
      <c r="L57" s="29">
        <v>4</v>
      </c>
      <c r="M57" s="21">
        <v>2</v>
      </c>
      <c r="N57" s="1">
        <f t="shared" si="6"/>
        <v>0.66666666666666663</v>
      </c>
      <c r="O57" s="1">
        <v>16</v>
      </c>
      <c r="P57" s="12">
        <f t="shared" si="10"/>
        <v>16</v>
      </c>
      <c r="Q57"/>
      <c r="R57"/>
      <c r="S57"/>
    </row>
    <row r="58" spans="1:19" s="8" customFormat="1">
      <c r="A58" s="17" t="s">
        <v>7</v>
      </c>
      <c r="B58" s="43">
        <f t="shared" si="12"/>
        <v>1772</v>
      </c>
      <c r="C58" s="8">
        <f t="shared" si="7"/>
        <v>76</v>
      </c>
      <c r="D58" s="8">
        <f t="shared" si="13"/>
        <v>54</v>
      </c>
      <c r="E58" s="8">
        <f t="shared" ca="1" si="9"/>
        <v>55.395846234160096</v>
      </c>
      <c r="F58" s="8">
        <f t="shared" ca="1" si="2"/>
        <v>4</v>
      </c>
      <c r="G58" s="8">
        <f t="shared" ca="1" si="3"/>
        <v>2</v>
      </c>
      <c r="H58" s="8">
        <f t="shared" ca="1" si="4"/>
        <v>0.66666666666666663</v>
      </c>
      <c r="I58" s="8">
        <f t="shared" ca="1" si="5"/>
        <v>51</v>
      </c>
      <c r="J58" s="8">
        <v>4</v>
      </c>
      <c r="K58" s="8">
        <v>2</v>
      </c>
      <c r="L58" s="30">
        <v>4</v>
      </c>
      <c r="M58" s="22">
        <v>2</v>
      </c>
      <c r="N58" s="8">
        <f t="shared" si="6"/>
        <v>0.66666666666666663</v>
      </c>
      <c r="O58" s="8">
        <v>16</v>
      </c>
      <c r="P58" s="12">
        <f t="shared" si="10"/>
        <v>16</v>
      </c>
      <c r="Q58"/>
      <c r="R58"/>
      <c r="S58"/>
    </row>
    <row r="59" spans="1:19" s="12" customFormat="1">
      <c r="A59" s="19"/>
      <c r="B59" s="43">
        <f t="shared" si="12"/>
        <v>1773</v>
      </c>
      <c r="C59" s="12">
        <f t="shared" si="7"/>
        <v>77</v>
      </c>
      <c r="D59" s="12">
        <f t="shared" si="13"/>
        <v>55</v>
      </c>
      <c r="E59" s="12">
        <f t="shared" ca="1" si="9"/>
        <v>56.029597277488996</v>
      </c>
      <c r="F59" s="12">
        <f t="shared" ca="1" si="2"/>
        <v>4</v>
      </c>
      <c r="G59" s="12">
        <f t="shared" ca="1" si="3"/>
        <v>2</v>
      </c>
      <c r="H59" s="12">
        <f t="shared" ca="1" si="4"/>
        <v>0.66666666666666663</v>
      </c>
      <c r="I59" s="12">
        <f t="shared" ca="1" si="5"/>
        <v>51</v>
      </c>
      <c r="J59" s="12">
        <v>4</v>
      </c>
      <c r="K59" s="12">
        <v>2</v>
      </c>
      <c r="L59" s="31">
        <v>2</v>
      </c>
      <c r="M59" s="23">
        <v>1</v>
      </c>
      <c r="N59" s="12">
        <f t="shared" si="6"/>
        <v>0.66666666666666663</v>
      </c>
      <c r="O59" s="12">
        <v>16</v>
      </c>
      <c r="P59" s="12">
        <f t="shared" si="10"/>
        <v>16.2</v>
      </c>
      <c r="Q59"/>
      <c r="R59"/>
      <c r="S59"/>
    </row>
    <row r="60" spans="1:19" s="12" customFormat="1">
      <c r="A60" s="19"/>
      <c r="B60" s="43">
        <f t="shared" si="12"/>
        <v>1774</v>
      </c>
      <c r="C60" s="12">
        <f t="shared" si="7"/>
        <v>78</v>
      </c>
      <c r="D60" s="12">
        <f t="shared" si="13"/>
        <v>56</v>
      </c>
      <c r="E60" s="12">
        <f t="shared" ca="1" si="9"/>
        <v>55.564778304563511</v>
      </c>
      <c r="F60" s="12">
        <f t="shared" ca="1" si="2"/>
        <v>4</v>
      </c>
      <c r="G60" s="12">
        <f t="shared" ca="1" si="3"/>
        <v>2</v>
      </c>
      <c r="H60" s="12">
        <f t="shared" ca="1" si="4"/>
        <v>0.66666666666666663</v>
      </c>
      <c r="I60" s="12">
        <f t="shared" ca="1" si="5"/>
        <v>51</v>
      </c>
      <c r="J60" s="12">
        <v>4</v>
      </c>
      <c r="K60" s="12">
        <v>2</v>
      </c>
      <c r="L60" s="33">
        <v>4</v>
      </c>
      <c r="M60" s="25">
        <v>2</v>
      </c>
      <c r="N60" s="12">
        <f t="shared" si="6"/>
        <v>0.66666666666666663</v>
      </c>
      <c r="O60" s="12">
        <v>16</v>
      </c>
      <c r="P60" s="12">
        <f t="shared" si="10"/>
        <v>16.399999999999999</v>
      </c>
      <c r="Q60"/>
      <c r="R60"/>
      <c r="S60"/>
    </row>
    <row r="61" spans="1:19" s="12" customFormat="1">
      <c r="A61" s="19"/>
      <c r="B61" s="43">
        <f t="shared" si="12"/>
        <v>1775</v>
      </c>
      <c r="C61" s="12">
        <f t="shared" si="7"/>
        <v>79</v>
      </c>
      <c r="D61" s="12">
        <f t="shared" si="13"/>
        <v>57</v>
      </c>
      <c r="E61" s="12">
        <f t="shared" ca="1" si="9"/>
        <v>55.06733680057129</v>
      </c>
      <c r="F61" s="12">
        <f t="shared" ca="1" si="2"/>
        <v>4</v>
      </c>
      <c r="G61" s="12">
        <f t="shared" ca="1" si="3"/>
        <v>2</v>
      </c>
      <c r="H61" s="12">
        <f t="shared" ca="1" si="4"/>
        <v>0.66666666666666663</v>
      </c>
      <c r="I61" s="12">
        <f t="shared" ca="1" si="5"/>
        <v>51</v>
      </c>
      <c r="J61" s="12">
        <v>5</v>
      </c>
      <c r="K61" s="12">
        <v>1</v>
      </c>
      <c r="L61" s="31">
        <v>5</v>
      </c>
      <c r="M61" s="23">
        <v>1</v>
      </c>
      <c r="N61" s="12">
        <f t="shared" si="6"/>
        <v>0.83333333333333337</v>
      </c>
      <c r="O61" s="12">
        <v>17</v>
      </c>
      <c r="P61" s="12">
        <f t="shared" si="10"/>
        <v>16.600000000000001</v>
      </c>
      <c r="Q61"/>
      <c r="R61"/>
      <c r="S61"/>
    </row>
    <row r="62" spans="1:19" s="12" customFormat="1">
      <c r="A62" s="19"/>
      <c r="B62" s="43">
        <f t="shared" si="12"/>
        <v>1776</v>
      </c>
      <c r="C62" s="12">
        <f t="shared" si="7"/>
        <v>80</v>
      </c>
      <c r="D62" s="12">
        <f t="shared" si="13"/>
        <v>58</v>
      </c>
      <c r="E62" s="12">
        <f t="shared" ca="1" si="9"/>
        <v>56.687712577956198</v>
      </c>
      <c r="F62" s="12">
        <f t="shared" ca="1" si="2"/>
        <v>5</v>
      </c>
      <c r="G62" s="12">
        <f t="shared" ca="1" si="3"/>
        <v>1</v>
      </c>
      <c r="H62" s="12">
        <f t="shared" ca="1" si="4"/>
        <v>0.83333333333333337</v>
      </c>
      <c r="I62" s="12">
        <f t="shared" ca="1" si="5"/>
        <v>60</v>
      </c>
      <c r="J62" s="12">
        <v>5</v>
      </c>
      <c r="K62" s="12">
        <v>1</v>
      </c>
      <c r="L62" s="31">
        <v>5</v>
      </c>
      <c r="M62" s="23">
        <v>1</v>
      </c>
      <c r="N62" s="12">
        <f t="shared" si="6"/>
        <v>0.83333333333333337</v>
      </c>
      <c r="O62" s="12">
        <v>17</v>
      </c>
      <c r="P62" s="12">
        <f t="shared" si="10"/>
        <v>16.8</v>
      </c>
      <c r="Q62"/>
      <c r="R62"/>
      <c r="S62"/>
    </row>
    <row r="63" spans="1:19" s="12" customFormat="1">
      <c r="A63" s="19"/>
      <c r="B63" s="43">
        <f t="shared" si="12"/>
        <v>1777</v>
      </c>
      <c r="C63" s="12">
        <f t="shared" si="7"/>
        <v>81</v>
      </c>
      <c r="D63" s="12">
        <f t="shared" si="13"/>
        <v>59</v>
      </c>
      <c r="E63" s="12">
        <f t="shared" ca="1" si="9"/>
        <v>57.057341268701919</v>
      </c>
      <c r="F63" s="12">
        <f t="shared" ca="1" si="2"/>
        <v>5</v>
      </c>
      <c r="G63" s="12">
        <f t="shared" ca="1" si="3"/>
        <v>1</v>
      </c>
      <c r="H63" s="12">
        <f t="shared" ca="1" si="4"/>
        <v>0.83333333333333337</v>
      </c>
      <c r="I63" s="12">
        <f t="shared" ca="1" si="5"/>
        <v>60</v>
      </c>
      <c r="J63" s="12">
        <v>5</v>
      </c>
      <c r="K63" s="12">
        <v>1</v>
      </c>
      <c r="L63" s="31">
        <v>6</v>
      </c>
      <c r="M63" s="23">
        <v>0</v>
      </c>
      <c r="N63" s="12">
        <f t="shared" si="6"/>
        <v>1</v>
      </c>
      <c r="O63" s="12">
        <v>17</v>
      </c>
      <c r="P63" s="12">
        <f t="shared" si="10"/>
        <v>17</v>
      </c>
      <c r="Q63"/>
      <c r="R63"/>
      <c r="S63"/>
    </row>
    <row r="64" spans="1:19" s="12" customFormat="1">
      <c r="A64" s="19"/>
      <c r="B64" s="43">
        <f t="shared" si="12"/>
        <v>1778</v>
      </c>
      <c r="C64" s="12">
        <f t="shared" si="7"/>
        <v>82</v>
      </c>
      <c r="D64" s="12">
        <f t="shared" si="13"/>
        <v>60</v>
      </c>
      <c r="E64" s="12">
        <f t="shared" ca="1" si="9"/>
        <v>60.782384455622818</v>
      </c>
      <c r="F64" s="12">
        <f t="shared" ca="1" si="2"/>
        <v>5</v>
      </c>
      <c r="G64" s="12">
        <f t="shared" ca="1" si="3"/>
        <v>1</v>
      </c>
      <c r="H64" s="12">
        <f t="shared" ca="1" si="4"/>
        <v>0.83333333333333337</v>
      </c>
      <c r="I64" s="12">
        <f t="shared" ca="1" si="5"/>
        <v>60</v>
      </c>
      <c r="J64" s="12">
        <v>5</v>
      </c>
      <c r="K64" s="12">
        <v>1</v>
      </c>
      <c r="L64" s="33">
        <v>5</v>
      </c>
      <c r="M64" s="25">
        <v>1</v>
      </c>
      <c r="N64" s="12">
        <f t="shared" si="6"/>
        <v>0.83333333333333337</v>
      </c>
      <c r="O64" s="12">
        <v>17</v>
      </c>
      <c r="P64" s="12">
        <f t="shared" si="10"/>
        <v>17</v>
      </c>
      <c r="Q64"/>
      <c r="R64"/>
      <c r="S64"/>
    </row>
    <row r="65" spans="1:19" s="15" customFormat="1">
      <c r="A65" s="20"/>
      <c r="B65" s="43">
        <f t="shared" si="12"/>
        <v>1779</v>
      </c>
      <c r="C65" s="15">
        <f t="shared" si="7"/>
        <v>83</v>
      </c>
      <c r="D65" s="15">
        <f t="shared" si="13"/>
        <v>61</v>
      </c>
      <c r="E65" s="15">
        <f t="shared" ca="1" si="9"/>
        <v>61.159627283358844</v>
      </c>
      <c r="F65" s="15">
        <f t="shared" ca="1" si="2"/>
        <v>5</v>
      </c>
      <c r="G65" s="15">
        <f t="shared" ca="1" si="3"/>
        <v>1</v>
      </c>
      <c r="H65" s="15">
        <f t="shared" ca="1" si="4"/>
        <v>0.83333333333333337</v>
      </c>
      <c r="I65" s="15">
        <f t="shared" ca="1" si="5"/>
        <v>60</v>
      </c>
      <c r="J65" s="15">
        <v>5</v>
      </c>
      <c r="K65" s="15">
        <v>1</v>
      </c>
      <c r="L65" s="36">
        <v>5</v>
      </c>
      <c r="M65" s="28">
        <v>1</v>
      </c>
      <c r="N65" s="15">
        <f t="shared" si="6"/>
        <v>0.83333333333333337</v>
      </c>
      <c r="O65" s="15">
        <v>17</v>
      </c>
      <c r="P65" s="12">
        <f t="shared" si="10"/>
        <v>17</v>
      </c>
      <c r="Q65"/>
      <c r="R65"/>
      <c r="S65"/>
    </row>
    <row r="66" spans="1:19" s="1" customFormat="1">
      <c r="A66" s="4"/>
      <c r="B66" s="44"/>
      <c r="L66" s="29"/>
      <c r="M66" s="21"/>
      <c r="Q66"/>
      <c r="R66"/>
      <c r="S66"/>
    </row>
    <row r="67" spans="1:19" s="1" customFormat="1">
      <c r="A67" s="4"/>
      <c r="B67" s="44"/>
      <c r="F67" s="1">
        <f ca="1">SUM(F2:F65)</f>
        <v>176</v>
      </c>
      <c r="G67" s="1">
        <f ca="1">SUM(G2:G65)</f>
        <v>208</v>
      </c>
      <c r="L67" s="29">
        <f>SUM(L2:L65)</f>
        <v>138</v>
      </c>
      <c r="M67" s="21">
        <f>SUM(M2:M65)</f>
        <v>176</v>
      </c>
      <c r="Q67"/>
      <c r="R67"/>
      <c r="S67"/>
    </row>
    <row r="70" spans="1:19">
      <c r="L70" s="29">
        <f>SUM(L50:L57)</f>
        <v>23</v>
      </c>
      <c r="M70" s="29">
        <f>SUM(M50:M57)</f>
        <v>13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Pockalny</dc:creator>
  <cp:lastModifiedBy>user</cp:lastModifiedBy>
  <dcterms:created xsi:type="dcterms:W3CDTF">2012-10-07T01:26:00Z</dcterms:created>
  <dcterms:modified xsi:type="dcterms:W3CDTF">2016-02-25T13:59:31Z</dcterms:modified>
</cp:coreProperties>
</file>