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2560" windowHeight="1764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7" i="1"/>
  <c r="B4" i="1"/>
  <c r="B3" i="1"/>
  <c r="B2" i="1"/>
  <c r="B5" i="1"/>
  <c r="D7" i="2"/>
  <c r="D6" i="2"/>
  <c r="D5" i="2"/>
  <c r="D4" i="2"/>
  <c r="D3" i="2"/>
  <c r="D2" i="2"/>
  <c r="I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" i="1"/>
  <c r="G70" i="1"/>
  <c r="F70" i="1"/>
  <c r="I3" i="1"/>
  <c r="I4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7" i="1"/>
  <c r="G67" i="1"/>
</calcChain>
</file>

<file path=xl/sharedStrings.xml><?xml version="1.0" encoding="utf-8"?>
<sst xmlns="http://schemas.openxmlformats.org/spreadsheetml/2006/main" count="37" uniqueCount="23">
  <si>
    <t>a</t>
  </si>
  <si>
    <t>b</t>
  </si>
  <si>
    <t>c</t>
  </si>
  <si>
    <t>d</t>
  </si>
  <si>
    <t>e</t>
  </si>
  <si>
    <t>f</t>
  </si>
  <si>
    <t>g</t>
  </si>
  <si>
    <t>h</t>
  </si>
  <si>
    <t>5:1</t>
  </si>
  <si>
    <t>4:2</t>
  </si>
  <si>
    <t>3:3</t>
  </si>
  <si>
    <t>2:4</t>
  </si>
  <si>
    <t>1:5</t>
  </si>
  <si>
    <t>6:0</t>
  </si>
  <si>
    <t>0:6</t>
  </si>
  <si>
    <t>cal. curve</t>
  </si>
  <si>
    <t>2:1</t>
  </si>
  <si>
    <t>1:1</t>
  </si>
  <si>
    <t>1:2</t>
  </si>
  <si>
    <t>Green</t>
  </si>
  <si>
    <t>5-year mean</t>
  </si>
  <si>
    <t>Temperature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</si>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</sst>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scheme val="minor"/>
    </font>
    <font>
      <b/>
      <sz val="14"/>
      <color rgb="FFFF0000"/>
      <name val="Calibri"/>
      <scheme val="minor"/>
    </font>
    <font>
      <sz val="12"/>
      <color theme="0"/>
      <name val="Calibri"/>
      <family val="2"/>
      <scheme val="minor"/>
    </font>
    <font>
      <b/>
      <sz val="14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B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2" xfId="0" applyFill="1" applyBorder="1"/>
    <xf numFmtId="49" fontId="0" fillId="0" borderId="2" xfId="0" applyNumberFormat="1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/>
    <xf numFmtId="0" fontId="3" fillId="2" borderId="4" xfId="0" applyFont="1" applyFill="1" applyBorder="1" applyAlignment="1">
      <alignment horizontal="center"/>
    </xf>
    <xf numFmtId="0" fontId="0" fillId="0" borderId="5" xfId="0" applyFill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4" borderId="0" xfId="0" applyFill="1"/>
    <xf numFmtId="0" fontId="0" fillId="4" borderId="2" xfId="0" applyFill="1" applyBorder="1"/>
    <xf numFmtId="0" fontId="0" fillId="4" borderId="0" xfId="0" applyFill="1" applyBorder="1"/>
    <xf numFmtId="0" fontId="0" fillId="4" borderId="5" xfId="0" applyFill="1" applyBorder="1"/>
    <xf numFmtId="0" fontId="4" fillId="4" borderId="0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4" fillId="4" borderId="5" xfId="0" applyFont="1" applyFill="1" applyBorder="1"/>
    <xf numFmtId="0" fontId="0" fillId="5" borderId="0" xfId="0" applyFill="1"/>
    <xf numFmtId="0" fontId="0" fillId="5" borderId="2" xfId="0" applyFill="1" applyBorder="1"/>
    <xf numFmtId="0" fontId="0" fillId="5" borderId="0" xfId="0" applyFill="1" applyBorder="1"/>
    <xf numFmtId="0" fontId="0" fillId="5" borderId="5" xfId="0" applyFill="1" applyBorder="1"/>
    <xf numFmtId="0" fontId="4" fillId="5" borderId="0" xfId="0" applyFont="1" applyFill="1" applyBorder="1"/>
    <xf numFmtId="0" fontId="4" fillId="5" borderId="2" xfId="0" applyFont="1" applyFill="1" applyBorder="1"/>
    <xf numFmtId="0" fontId="4" fillId="5" borderId="0" xfId="0" applyFont="1" applyFill="1"/>
    <xf numFmtId="0" fontId="4" fillId="5" borderId="5" xfId="0" applyFont="1" applyFill="1" applyBorder="1"/>
    <xf numFmtId="49" fontId="0" fillId="5" borderId="0" xfId="0" applyNumberFormat="1" applyFill="1"/>
    <xf numFmtId="49" fontId="0" fillId="5" borderId="2" xfId="0" applyNumberFormat="1" applyFill="1" applyBorder="1"/>
    <xf numFmtId="49" fontId="0" fillId="5" borderId="0" xfId="0" applyNumberFormat="1" applyFill="1" applyBorder="1"/>
    <xf numFmtId="49" fontId="0" fillId="6" borderId="0" xfId="0" applyNumberFormat="1" applyFill="1"/>
    <xf numFmtId="0" fontId="0" fillId="6" borderId="0" xfId="0" applyFill="1" applyBorder="1"/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/>
  </cellXfs>
  <cellStyles count="1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Sheet1!$I$1</c:f>
              <c:strCache>
                <c:ptCount val="1"/>
                <c:pt idx="0">
                  <c:v>5-year mean</c:v>
                </c:pt>
              </c:strCache>
            </c:strRef>
          </c:tx>
          <c:marker>
            <c:symbol val="none"/>
          </c:marker>
          <c:xVal>
            <c:numRef>
              <c:f>Sheet1!$D$2:$D$67</c:f>
              <c:numCache>
                <c:formatCode>General</c:formatCode>
                <c:ptCount val="6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</c:numCache>
            </c:numRef>
          </c:xVal>
          <c:yVal>
            <c:numRef>
              <c:f>Sheet1!$I$2:$I$67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15.2</c:v>
                </c:pt>
                <c:pt idx="3">
                  <c:v>15.2</c:v>
                </c:pt>
                <c:pt idx="4">
                  <c:v>15.2</c:v>
                </c:pt>
                <c:pt idx="5">
                  <c:v>15.2</c:v>
                </c:pt>
                <c:pt idx="6">
                  <c:v>15.46</c:v>
                </c:pt>
                <c:pt idx="7">
                  <c:v>15.06</c:v>
                </c:pt>
                <c:pt idx="8">
                  <c:v>14.86</c:v>
                </c:pt>
                <c:pt idx="9">
                  <c:v>14.86</c:v>
                </c:pt>
                <c:pt idx="10">
                  <c:v>14.86</c:v>
                </c:pt>
                <c:pt idx="11">
                  <c:v>14.4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13.8</c:v>
                </c:pt>
                <c:pt idx="19">
                  <c:v>13.6</c:v>
                </c:pt>
                <c:pt idx="20">
                  <c:v>13.5</c:v>
                </c:pt>
                <c:pt idx="21">
                  <c:v>13.25</c:v>
                </c:pt>
                <c:pt idx="22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12.9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13.7</c:v>
                </c:pt>
                <c:pt idx="34">
                  <c:v>14.0</c:v>
                </c:pt>
                <c:pt idx="35">
                  <c:v>14.4</c:v>
                </c:pt>
                <c:pt idx="36">
                  <c:v>14.4</c:v>
                </c:pt>
                <c:pt idx="37">
                  <c:v>14.4</c:v>
                </c:pt>
                <c:pt idx="38">
                  <c:v>14.4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15.6</c:v>
                </c:pt>
                <c:pt idx="50">
                  <c:v>15.8</c:v>
                </c:pt>
                <c:pt idx="51">
                  <c:v>16.0</c:v>
                </c:pt>
                <c:pt idx="52">
                  <c:v>16.0</c:v>
                </c:pt>
                <c:pt idx="53">
                  <c:v>16.33333333333333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16.25</c:v>
                </c:pt>
                <c:pt idx="58">
                  <c:v>16.4</c:v>
                </c:pt>
                <c:pt idx="59">
                  <c:v>16.8</c:v>
                </c:pt>
                <c:pt idx="60">
                  <c:v>17.0</c:v>
                </c:pt>
                <c:pt idx="61">
                  <c:v>17.2</c:v>
                </c:pt>
                <c:pt idx="62">
                  <c:v>17.25</c:v>
                </c:pt>
                <c:pt idx="63">
                  <c:v>17.33333333333333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Sheet1!$H$1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Sheet1!$D$2:$D$67</c:f>
              <c:numCache>
                <c:formatCode>General</c:formatCode>
                <c:ptCount val="6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</c:numCache>
            </c:numRef>
          </c:xVal>
          <c:yVal>
            <c:numRef>
              <c:f>Sheet1!$H$2:$H$67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15.0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16.3</c:v>
                </c:pt>
                <c:pt idx="9">
                  <c:v>14.0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13.0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13.5</c:v>
                </c:pt>
                <c:pt idx="31">
                  <c:v>14.5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16.0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17.0</c:v>
                </c:pt>
                <c:pt idx="52">
                  <c:v>16.0</c:v>
                </c:pt>
                <c:pt idx="53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18.0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870376"/>
        <c:axId val="2069894856"/>
      </c:scatterChart>
      <c:valAx>
        <c:axId val="2100870376"/>
        <c:scaling>
          <c:orientation val="minMax"/>
          <c:max val="72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Years down Ice 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9894856"/>
        <c:crosses val="autoZero"/>
        <c:crossBetween val="midCat"/>
        <c:majorUnit val="8.0"/>
      </c:valAx>
      <c:valAx>
        <c:axId val="2069894856"/>
        <c:scaling>
          <c:orientation val="minMax"/>
          <c:max val="18.0"/>
          <c:min val="1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Temperature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08703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Oxygen Isotope Temperature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Sheet1!$I$1</c:f>
              <c:strCache>
                <c:ptCount val="1"/>
                <c:pt idx="0">
                  <c:v>5-year mean</c:v>
                </c:pt>
              </c:strCache>
            </c:strRef>
          </c:tx>
          <c:marker>
            <c:symbol val="none"/>
          </c:marker>
          <c:xVal>
            <c:numRef>
              <c:f>Sheet1!$B$2:$B$67</c:f>
              <c:numCache>
                <c:formatCode>General</c:formatCode>
                <c:ptCount val="66"/>
                <c:pt idx="0">
                  <c:v>1764.0</c:v>
                </c:pt>
                <c:pt idx="1">
                  <c:v>1763.0</c:v>
                </c:pt>
                <c:pt idx="2">
                  <c:v>1762.0</c:v>
                </c:pt>
                <c:pt idx="3">
                  <c:v>1761.0</c:v>
                </c:pt>
                <c:pt idx="4">
                  <c:v>1760.0</c:v>
                </c:pt>
                <c:pt idx="5">
                  <c:v>1759.0</c:v>
                </c:pt>
                <c:pt idx="6">
                  <c:v>1758.0</c:v>
                </c:pt>
                <c:pt idx="7">
                  <c:v>1757.0</c:v>
                </c:pt>
                <c:pt idx="8">
                  <c:v>1756.0</c:v>
                </c:pt>
                <c:pt idx="9">
                  <c:v>1755.0</c:v>
                </c:pt>
                <c:pt idx="10">
                  <c:v>1754.0</c:v>
                </c:pt>
                <c:pt idx="11">
                  <c:v>1753.0</c:v>
                </c:pt>
                <c:pt idx="12">
                  <c:v>1752.0</c:v>
                </c:pt>
                <c:pt idx="13">
                  <c:v>1751.0</c:v>
                </c:pt>
                <c:pt idx="14">
                  <c:v>1750.0</c:v>
                </c:pt>
                <c:pt idx="15">
                  <c:v>1749.0</c:v>
                </c:pt>
                <c:pt idx="16">
                  <c:v>1748.0</c:v>
                </c:pt>
                <c:pt idx="17">
                  <c:v>1747.0</c:v>
                </c:pt>
                <c:pt idx="18">
                  <c:v>1746.0</c:v>
                </c:pt>
                <c:pt idx="19">
                  <c:v>1745.0</c:v>
                </c:pt>
                <c:pt idx="20">
                  <c:v>1744.0</c:v>
                </c:pt>
                <c:pt idx="21">
                  <c:v>1743.0</c:v>
                </c:pt>
                <c:pt idx="22">
                  <c:v>1742.0</c:v>
                </c:pt>
                <c:pt idx="23">
                  <c:v>1741.0</c:v>
                </c:pt>
                <c:pt idx="24">
                  <c:v>1740.0</c:v>
                </c:pt>
                <c:pt idx="25">
                  <c:v>1739.0</c:v>
                </c:pt>
                <c:pt idx="26">
                  <c:v>1738.0</c:v>
                </c:pt>
                <c:pt idx="27">
                  <c:v>1737.0</c:v>
                </c:pt>
                <c:pt idx="28">
                  <c:v>1736.0</c:v>
                </c:pt>
                <c:pt idx="29">
                  <c:v>1735.0</c:v>
                </c:pt>
                <c:pt idx="30">
                  <c:v>1734.0</c:v>
                </c:pt>
                <c:pt idx="31">
                  <c:v>1733.0</c:v>
                </c:pt>
                <c:pt idx="32">
                  <c:v>1732.0</c:v>
                </c:pt>
                <c:pt idx="33">
                  <c:v>1731.0</c:v>
                </c:pt>
                <c:pt idx="34">
                  <c:v>1730.0</c:v>
                </c:pt>
                <c:pt idx="35">
                  <c:v>1729.0</c:v>
                </c:pt>
                <c:pt idx="36">
                  <c:v>1728.0</c:v>
                </c:pt>
                <c:pt idx="37">
                  <c:v>1727.0</c:v>
                </c:pt>
                <c:pt idx="38">
                  <c:v>1726.0</c:v>
                </c:pt>
                <c:pt idx="39">
                  <c:v>1725.0</c:v>
                </c:pt>
                <c:pt idx="40">
                  <c:v>1724.0</c:v>
                </c:pt>
                <c:pt idx="41">
                  <c:v>1723.0</c:v>
                </c:pt>
                <c:pt idx="42">
                  <c:v>1722.0</c:v>
                </c:pt>
                <c:pt idx="43">
                  <c:v>1721.0</c:v>
                </c:pt>
                <c:pt idx="44">
                  <c:v>1720.0</c:v>
                </c:pt>
                <c:pt idx="45">
                  <c:v>1719.0</c:v>
                </c:pt>
                <c:pt idx="46">
                  <c:v>1718.0</c:v>
                </c:pt>
                <c:pt idx="47">
                  <c:v>1717.0</c:v>
                </c:pt>
                <c:pt idx="48">
                  <c:v>1716.0</c:v>
                </c:pt>
                <c:pt idx="49">
                  <c:v>1715.0</c:v>
                </c:pt>
                <c:pt idx="50">
                  <c:v>1714.0</c:v>
                </c:pt>
                <c:pt idx="51">
                  <c:v>1713.0</c:v>
                </c:pt>
                <c:pt idx="52">
                  <c:v>1712.0</c:v>
                </c:pt>
                <c:pt idx="53">
                  <c:v>1711.0</c:v>
                </c:pt>
                <c:pt idx="54">
                  <c:v>1710.0</c:v>
                </c:pt>
                <c:pt idx="55">
                  <c:v>1709.0</c:v>
                </c:pt>
                <c:pt idx="56">
                  <c:v>1708.0</c:v>
                </c:pt>
                <c:pt idx="57">
                  <c:v>1707.0</c:v>
                </c:pt>
                <c:pt idx="58">
                  <c:v>1706.0</c:v>
                </c:pt>
                <c:pt idx="59">
                  <c:v>1705.0</c:v>
                </c:pt>
                <c:pt idx="60">
                  <c:v>1704.0</c:v>
                </c:pt>
                <c:pt idx="61">
                  <c:v>1703.0</c:v>
                </c:pt>
                <c:pt idx="62">
                  <c:v>1702.0</c:v>
                </c:pt>
                <c:pt idx="63">
                  <c:v>1701.0</c:v>
                </c:pt>
              </c:numCache>
            </c:numRef>
          </c:xVal>
          <c:yVal>
            <c:numRef>
              <c:f>Sheet1!$I$2:$I$67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15.2</c:v>
                </c:pt>
                <c:pt idx="3">
                  <c:v>15.2</c:v>
                </c:pt>
                <c:pt idx="4">
                  <c:v>15.2</c:v>
                </c:pt>
                <c:pt idx="5">
                  <c:v>15.2</c:v>
                </c:pt>
                <c:pt idx="6">
                  <c:v>15.46</c:v>
                </c:pt>
                <c:pt idx="7">
                  <c:v>15.06</c:v>
                </c:pt>
                <c:pt idx="8">
                  <c:v>14.86</c:v>
                </c:pt>
                <c:pt idx="9">
                  <c:v>14.86</c:v>
                </c:pt>
                <c:pt idx="10">
                  <c:v>14.86</c:v>
                </c:pt>
                <c:pt idx="11">
                  <c:v>14.4</c:v>
                </c:pt>
                <c:pt idx="12">
                  <c:v>14.4</c:v>
                </c:pt>
                <c:pt idx="13">
                  <c:v>14.4</c:v>
                </c:pt>
                <c:pt idx="14">
                  <c:v>14.2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13.8</c:v>
                </c:pt>
                <c:pt idx="19">
                  <c:v>13.6</c:v>
                </c:pt>
                <c:pt idx="20">
                  <c:v>13.5</c:v>
                </c:pt>
                <c:pt idx="21">
                  <c:v>13.25</c:v>
                </c:pt>
                <c:pt idx="22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12.9</c:v>
                </c:pt>
                <c:pt idx="29">
                  <c:v>13.2</c:v>
                </c:pt>
                <c:pt idx="30">
                  <c:v>13.2</c:v>
                </c:pt>
                <c:pt idx="31">
                  <c:v>13.4</c:v>
                </c:pt>
                <c:pt idx="32">
                  <c:v>13.6</c:v>
                </c:pt>
                <c:pt idx="33">
                  <c:v>13.7</c:v>
                </c:pt>
                <c:pt idx="34">
                  <c:v>14.0</c:v>
                </c:pt>
                <c:pt idx="35">
                  <c:v>14.4</c:v>
                </c:pt>
                <c:pt idx="36">
                  <c:v>14.4</c:v>
                </c:pt>
                <c:pt idx="37">
                  <c:v>14.4</c:v>
                </c:pt>
                <c:pt idx="38">
                  <c:v>14.4</c:v>
                </c:pt>
                <c:pt idx="39">
                  <c:v>14.0</c:v>
                </c:pt>
                <c:pt idx="40">
                  <c:v>14.2</c:v>
                </c:pt>
                <c:pt idx="41">
                  <c:v>14.4</c:v>
                </c:pt>
                <c:pt idx="42">
                  <c:v>14.6</c:v>
                </c:pt>
                <c:pt idx="43">
                  <c:v>14.8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15.2</c:v>
                </c:pt>
                <c:pt idx="48">
                  <c:v>15.2</c:v>
                </c:pt>
                <c:pt idx="49">
                  <c:v>15.6</c:v>
                </c:pt>
                <c:pt idx="50">
                  <c:v>15.8</c:v>
                </c:pt>
                <c:pt idx="51">
                  <c:v>16.0</c:v>
                </c:pt>
                <c:pt idx="52">
                  <c:v>16.0</c:v>
                </c:pt>
                <c:pt idx="53">
                  <c:v>16.33333333333333</c:v>
                </c:pt>
                <c:pt idx="54">
                  <c:v>16.0</c:v>
                </c:pt>
                <c:pt idx="55">
                  <c:v>16.0</c:v>
                </c:pt>
                <c:pt idx="56">
                  <c:v>16.0</c:v>
                </c:pt>
                <c:pt idx="57">
                  <c:v>16.25</c:v>
                </c:pt>
                <c:pt idx="58">
                  <c:v>16.4</c:v>
                </c:pt>
                <c:pt idx="59">
                  <c:v>16.8</c:v>
                </c:pt>
                <c:pt idx="60">
                  <c:v>17.0</c:v>
                </c:pt>
                <c:pt idx="61">
                  <c:v>17.2</c:v>
                </c:pt>
                <c:pt idx="62">
                  <c:v>17.25</c:v>
                </c:pt>
                <c:pt idx="63">
                  <c:v>17.33333333333333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Sheet1!$H$1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Sheet1!$B$2:$B$67</c:f>
              <c:numCache>
                <c:formatCode>General</c:formatCode>
                <c:ptCount val="66"/>
                <c:pt idx="0">
                  <c:v>1764.0</c:v>
                </c:pt>
                <c:pt idx="1">
                  <c:v>1763.0</c:v>
                </c:pt>
                <c:pt idx="2">
                  <c:v>1762.0</c:v>
                </c:pt>
                <c:pt idx="3">
                  <c:v>1761.0</c:v>
                </c:pt>
                <c:pt idx="4">
                  <c:v>1760.0</c:v>
                </c:pt>
                <c:pt idx="5">
                  <c:v>1759.0</c:v>
                </c:pt>
                <c:pt idx="6">
                  <c:v>1758.0</c:v>
                </c:pt>
                <c:pt idx="7">
                  <c:v>1757.0</c:v>
                </c:pt>
                <c:pt idx="8">
                  <c:v>1756.0</c:v>
                </c:pt>
                <c:pt idx="9">
                  <c:v>1755.0</c:v>
                </c:pt>
                <c:pt idx="10">
                  <c:v>1754.0</c:v>
                </c:pt>
                <c:pt idx="11">
                  <c:v>1753.0</c:v>
                </c:pt>
                <c:pt idx="12">
                  <c:v>1752.0</c:v>
                </c:pt>
                <c:pt idx="13">
                  <c:v>1751.0</c:v>
                </c:pt>
                <c:pt idx="14">
                  <c:v>1750.0</c:v>
                </c:pt>
                <c:pt idx="15">
                  <c:v>1749.0</c:v>
                </c:pt>
                <c:pt idx="16">
                  <c:v>1748.0</c:v>
                </c:pt>
                <c:pt idx="17">
                  <c:v>1747.0</c:v>
                </c:pt>
                <c:pt idx="18">
                  <c:v>1746.0</c:v>
                </c:pt>
                <c:pt idx="19">
                  <c:v>1745.0</c:v>
                </c:pt>
                <c:pt idx="20">
                  <c:v>1744.0</c:v>
                </c:pt>
                <c:pt idx="21">
                  <c:v>1743.0</c:v>
                </c:pt>
                <c:pt idx="22">
                  <c:v>1742.0</c:v>
                </c:pt>
                <c:pt idx="23">
                  <c:v>1741.0</c:v>
                </c:pt>
                <c:pt idx="24">
                  <c:v>1740.0</c:v>
                </c:pt>
                <c:pt idx="25">
                  <c:v>1739.0</c:v>
                </c:pt>
                <c:pt idx="26">
                  <c:v>1738.0</c:v>
                </c:pt>
                <c:pt idx="27">
                  <c:v>1737.0</c:v>
                </c:pt>
                <c:pt idx="28">
                  <c:v>1736.0</c:v>
                </c:pt>
                <c:pt idx="29">
                  <c:v>1735.0</c:v>
                </c:pt>
                <c:pt idx="30">
                  <c:v>1734.0</c:v>
                </c:pt>
                <c:pt idx="31">
                  <c:v>1733.0</c:v>
                </c:pt>
                <c:pt idx="32">
                  <c:v>1732.0</c:v>
                </c:pt>
                <c:pt idx="33">
                  <c:v>1731.0</c:v>
                </c:pt>
                <c:pt idx="34">
                  <c:v>1730.0</c:v>
                </c:pt>
                <c:pt idx="35">
                  <c:v>1729.0</c:v>
                </c:pt>
                <c:pt idx="36">
                  <c:v>1728.0</c:v>
                </c:pt>
                <c:pt idx="37">
                  <c:v>1727.0</c:v>
                </c:pt>
                <c:pt idx="38">
                  <c:v>1726.0</c:v>
                </c:pt>
                <c:pt idx="39">
                  <c:v>1725.0</c:v>
                </c:pt>
                <c:pt idx="40">
                  <c:v>1724.0</c:v>
                </c:pt>
                <c:pt idx="41">
                  <c:v>1723.0</c:v>
                </c:pt>
                <c:pt idx="42">
                  <c:v>1722.0</c:v>
                </c:pt>
                <c:pt idx="43">
                  <c:v>1721.0</c:v>
                </c:pt>
                <c:pt idx="44">
                  <c:v>1720.0</c:v>
                </c:pt>
                <c:pt idx="45">
                  <c:v>1719.0</c:v>
                </c:pt>
                <c:pt idx="46">
                  <c:v>1718.0</c:v>
                </c:pt>
                <c:pt idx="47">
                  <c:v>1717.0</c:v>
                </c:pt>
                <c:pt idx="48">
                  <c:v>1716.0</c:v>
                </c:pt>
                <c:pt idx="49">
                  <c:v>1715.0</c:v>
                </c:pt>
                <c:pt idx="50">
                  <c:v>1714.0</c:v>
                </c:pt>
                <c:pt idx="51">
                  <c:v>1713.0</c:v>
                </c:pt>
                <c:pt idx="52">
                  <c:v>1712.0</c:v>
                </c:pt>
                <c:pt idx="53">
                  <c:v>1711.0</c:v>
                </c:pt>
                <c:pt idx="54">
                  <c:v>1710.0</c:v>
                </c:pt>
                <c:pt idx="55">
                  <c:v>1709.0</c:v>
                </c:pt>
                <c:pt idx="56">
                  <c:v>1708.0</c:v>
                </c:pt>
                <c:pt idx="57">
                  <c:v>1707.0</c:v>
                </c:pt>
                <c:pt idx="58">
                  <c:v>1706.0</c:v>
                </c:pt>
                <c:pt idx="59">
                  <c:v>1705.0</c:v>
                </c:pt>
                <c:pt idx="60">
                  <c:v>1704.0</c:v>
                </c:pt>
                <c:pt idx="61">
                  <c:v>1703.0</c:v>
                </c:pt>
                <c:pt idx="62">
                  <c:v>1702.0</c:v>
                </c:pt>
                <c:pt idx="63">
                  <c:v>1701.0</c:v>
                </c:pt>
              </c:numCache>
            </c:numRef>
          </c:xVal>
          <c:yVal>
            <c:numRef>
              <c:f>Sheet1!$H$2:$H$67</c:f>
              <c:numCache>
                <c:formatCode>General</c:formatCode>
                <c:ptCount val="66"/>
                <c:pt idx="0">
                  <c:v>15.0</c:v>
                </c:pt>
                <c:pt idx="1">
                  <c:v>15.0</c:v>
                </c:pt>
                <c:pt idx="2">
                  <c:v>15.0</c:v>
                </c:pt>
                <c:pt idx="3">
                  <c:v>15.0</c:v>
                </c:pt>
                <c:pt idx="4">
                  <c:v>16.0</c:v>
                </c:pt>
                <c:pt idx="5">
                  <c:v>15.0</c:v>
                </c:pt>
                <c:pt idx="6">
                  <c:v>15.0</c:v>
                </c:pt>
                <c:pt idx="7">
                  <c:v>15.0</c:v>
                </c:pt>
                <c:pt idx="8">
                  <c:v>16.3</c:v>
                </c:pt>
                <c:pt idx="9">
                  <c:v>14.0</c:v>
                </c:pt>
                <c:pt idx="10">
                  <c:v>14.0</c:v>
                </c:pt>
                <c:pt idx="11">
                  <c:v>15.0</c:v>
                </c:pt>
                <c:pt idx="12">
                  <c:v>15.0</c:v>
                </c:pt>
                <c:pt idx="13">
                  <c:v>14.0</c:v>
                </c:pt>
                <c:pt idx="14">
                  <c:v>14.0</c:v>
                </c:pt>
                <c:pt idx="15">
                  <c:v>14.0</c:v>
                </c:pt>
                <c:pt idx="16">
                  <c:v>14.0</c:v>
                </c:pt>
                <c:pt idx="17">
                  <c:v>14.0</c:v>
                </c:pt>
                <c:pt idx="18">
                  <c:v>14.0</c:v>
                </c:pt>
                <c:pt idx="19">
                  <c:v>14.0</c:v>
                </c:pt>
                <c:pt idx="20">
                  <c:v>13.0</c:v>
                </c:pt>
                <c:pt idx="21">
                  <c:v>13.0</c:v>
                </c:pt>
                <c:pt idx="23">
                  <c:v>13.0</c:v>
                </c:pt>
                <c:pt idx="24">
                  <c:v>13.0</c:v>
                </c:pt>
                <c:pt idx="25">
                  <c:v>13.0</c:v>
                </c:pt>
                <c:pt idx="26">
                  <c:v>13.0</c:v>
                </c:pt>
                <c:pt idx="27">
                  <c:v>12.0</c:v>
                </c:pt>
                <c:pt idx="28">
                  <c:v>13.0</c:v>
                </c:pt>
                <c:pt idx="29">
                  <c:v>13.0</c:v>
                </c:pt>
                <c:pt idx="30">
                  <c:v>13.5</c:v>
                </c:pt>
                <c:pt idx="31">
                  <c:v>14.5</c:v>
                </c:pt>
                <c:pt idx="32">
                  <c:v>12.0</c:v>
                </c:pt>
                <c:pt idx="33">
                  <c:v>14.0</c:v>
                </c:pt>
                <c:pt idx="34">
                  <c:v>14.0</c:v>
                </c:pt>
                <c:pt idx="35">
                  <c:v>14.0</c:v>
                </c:pt>
                <c:pt idx="36">
                  <c:v>16.0</c:v>
                </c:pt>
                <c:pt idx="37">
                  <c:v>14.0</c:v>
                </c:pt>
                <c:pt idx="38">
                  <c:v>14.0</c:v>
                </c:pt>
                <c:pt idx="39">
                  <c:v>14.0</c:v>
                </c:pt>
                <c:pt idx="40">
                  <c:v>14.0</c:v>
                </c:pt>
                <c:pt idx="41">
                  <c:v>14.0</c:v>
                </c:pt>
                <c:pt idx="42">
                  <c:v>15.0</c:v>
                </c:pt>
                <c:pt idx="43">
                  <c:v>15.0</c:v>
                </c:pt>
                <c:pt idx="44">
                  <c:v>15.0</c:v>
                </c:pt>
                <c:pt idx="45">
                  <c:v>15.0</c:v>
                </c:pt>
                <c:pt idx="46">
                  <c:v>15.0</c:v>
                </c:pt>
                <c:pt idx="47">
                  <c:v>15.0</c:v>
                </c:pt>
                <c:pt idx="48">
                  <c:v>15.0</c:v>
                </c:pt>
                <c:pt idx="49">
                  <c:v>16.0</c:v>
                </c:pt>
                <c:pt idx="50">
                  <c:v>15.0</c:v>
                </c:pt>
                <c:pt idx="51">
                  <c:v>17.0</c:v>
                </c:pt>
                <c:pt idx="52">
                  <c:v>16.0</c:v>
                </c:pt>
                <c:pt idx="53">
                  <c:v>16.0</c:v>
                </c:pt>
                <c:pt idx="56">
                  <c:v>16.0</c:v>
                </c:pt>
                <c:pt idx="57">
                  <c:v>16.0</c:v>
                </c:pt>
                <c:pt idx="58">
                  <c:v>16.0</c:v>
                </c:pt>
                <c:pt idx="59">
                  <c:v>17.0</c:v>
                </c:pt>
                <c:pt idx="60">
                  <c:v>17.0</c:v>
                </c:pt>
                <c:pt idx="61">
                  <c:v>18.0</c:v>
                </c:pt>
                <c:pt idx="62">
                  <c:v>17.0</c:v>
                </c:pt>
                <c:pt idx="63">
                  <c:v>17.0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962984"/>
        <c:axId val="2069968536"/>
      </c:scatterChart>
      <c:valAx>
        <c:axId val="2069962984"/>
        <c:scaling>
          <c:orientation val="maxMin"/>
          <c:max val="1765.0"/>
          <c:min val="1715.0"/>
        </c:scaling>
        <c:delete val="0"/>
        <c:axPos val="b"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Years down Ice 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9968536"/>
        <c:crosses val="autoZero"/>
        <c:crossBetween val="midCat"/>
        <c:majorUnit val="8.0"/>
      </c:valAx>
      <c:valAx>
        <c:axId val="2069968536"/>
        <c:scaling>
          <c:orientation val="minMax"/>
          <c:max val="18.0"/>
          <c:min val="10.0"/>
        </c:scaling>
        <c:delete val="0"/>
        <c:axPos val="r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/>
                  <a:t>Temperature (C)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9962984"/>
        <c:crossesAt val="1765.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635000</xdr:colOff>
      <xdr:row>0</xdr:row>
      <xdr:rowOff>171450</xdr:rowOff>
    </xdr:from>
    <xdr:to>
      <xdr:col>17</xdr:col>
      <xdr:colOff>819150</xdr:colOff>
      <xdr:row>19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533400</xdr:colOff>
      <xdr:row>47</xdr:row>
      <xdr:rowOff>0</xdr:rowOff>
    </xdr:from>
    <xdr:to>
      <xdr:col>16</xdr:col>
      <xdr:colOff>717550</xdr:colOff>
      <xdr:row>65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abSelected="1" topLeftCell="A35" workbookViewId="0">
      <selection activeCell="J39" sqref="J39"/>
    </sheetView>
  </sheetViews>
  <sheetFormatPr baseColWidth="10" defaultRowHeight="18" x14ac:dyDescent="0"/>
  <cols>
    <col min="1" max="1" width="10.83203125" style="4"/>
    <col min="2" max="2" width="10.83203125" style="39"/>
    <col min="3" max="3" width="30.1640625" customWidth="1"/>
    <col min="4" max="4" width="12.5" customWidth="1"/>
    <col min="5" max="5" width="10.83203125" style="39"/>
    <col min="6" max="6" width="10.83203125" style="26"/>
    <col min="7" max="7" width="10.83203125" style="18"/>
    <col min="8" max="8" width="12.33203125" customWidth="1"/>
    <col min="9" max="9" width="10.83203125" style="51"/>
  </cols>
  <sheetData>
    <row r="1" spans="1:16">
      <c r="E1" s="43"/>
      <c r="F1" s="26" t="s">
        <v>19</v>
      </c>
      <c r="G1" s="18" t="s">
        <v>22</v>
      </c>
      <c r="H1" t="s">
        <v>21</v>
      </c>
      <c r="I1" s="51" t="s">
        <v>20</v>
      </c>
    </row>
    <row r="2" spans="1:16" s="7" customFormat="1">
      <c r="A2" s="6" t="s">
        <v>0</v>
      </c>
      <c r="B2" s="40">
        <f t="shared" ref="B2:B4" si="0">B3+1</f>
        <v>1764</v>
      </c>
      <c r="C2"/>
      <c r="D2">
        <v>1</v>
      </c>
      <c r="E2" s="44" t="s">
        <v>0</v>
      </c>
      <c r="F2" s="27">
        <v>1</v>
      </c>
      <c r="G2" s="19">
        <v>1</v>
      </c>
      <c r="H2" s="7">
        <v>15</v>
      </c>
      <c r="I2" s="52">
        <f>AVERAGE(H1:H4)</f>
        <v>15</v>
      </c>
      <c r="J2"/>
      <c r="K2"/>
      <c r="L2"/>
      <c r="M2"/>
      <c r="N2"/>
      <c r="O2"/>
      <c r="P2"/>
    </row>
    <row r="3" spans="1:16" s="11" customFormat="1">
      <c r="A3" s="10"/>
      <c r="B3" s="40">
        <f t="shared" si="0"/>
        <v>1763</v>
      </c>
      <c r="C3"/>
      <c r="D3">
        <f>D2+1</f>
        <v>2</v>
      </c>
      <c r="E3" s="45"/>
      <c r="F3" s="28">
        <v>1</v>
      </c>
      <c r="G3" s="20">
        <v>1</v>
      </c>
      <c r="H3" s="11">
        <v>15</v>
      </c>
      <c r="I3" s="52">
        <f>AVERAGE(H1:H5)</f>
        <v>15</v>
      </c>
      <c r="J3"/>
      <c r="K3"/>
      <c r="L3"/>
      <c r="M3"/>
      <c r="N3"/>
      <c r="O3"/>
      <c r="P3"/>
    </row>
    <row r="4" spans="1:16" s="11" customFormat="1">
      <c r="A4" s="10"/>
      <c r="B4" s="40">
        <f t="shared" si="0"/>
        <v>1762</v>
      </c>
      <c r="C4"/>
      <c r="D4">
        <f t="shared" ref="D4:D65" si="1">D3+1</f>
        <v>3</v>
      </c>
      <c r="E4" s="45"/>
      <c r="F4" s="28">
        <v>1</v>
      </c>
      <c r="G4" s="20">
        <v>1</v>
      </c>
      <c r="H4" s="11">
        <v>15</v>
      </c>
      <c r="I4" s="52">
        <f>AVERAGE(H2:H6)</f>
        <v>15.2</v>
      </c>
      <c r="J4"/>
      <c r="K4"/>
      <c r="L4"/>
      <c r="M4"/>
      <c r="N4"/>
      <c r="O4"/>
      <c r="P4"/>
    </row>
    <row r="5" spans="1:16" s="11" customFormat="1">
      <c r="A5" s="10"/>
      <c r="B5" s="40">
        <f>B6+1</f>
        <v>1761</v>
      </c>
      <c r="C5"/>
      <c r="D5">
        <f t="shared" si="1"/>
        <v>4</v>
      </c>
      <c r="E5" s="45"/>
      <c r="F5" s="28">
        <v>1</v>
      </c>
      <c r="G5" s="20">
        <v>1</v>
      </c>
      <c r="H5" s="11">
        <v>15</v>
      </c>
      <c r="I5" s="52">
        <f t="shared" ref="I5:I65" si="2">AVERAGE(H3:H7)</f>
        <v>15.2</v>
      </c>
      <c r="J5"/>
      <c r="K5"/>
      <c r="L5"/>
      <c r="M5"/>
      <c r="N5"/>
      <c r="O5"/>
      <c r="P5"/>
    </row>
    <row r="6" spans="1:16" s="11" customFormat="1">
      <c r="A6" s="10"/>
      <c r="B6" s="42">
        <v>1760</v>
      </c>
      <c r="C6"/>
      <c r="D6">
        <f t="shared" si="1"/>
        <v>5</v>
      </c>
      <c r="E6" s="45"/>
      <c r="F6" s="28">
        <v>2</v>
      </c>
      <c r="G6" s="20">
        <v>1</v>
      </c>
      <c r="H6" s="11">
        <v>16</v>
      </c>
      <c r="I6" s="52">
        <f t="shared" si="2"/>
        <v>15.2</v>
      </c>
      <c r="J6"/>
      <c r="K6"/>
      <c r="L6"/>
      <c r="M6"/>
      <c r="N6"/>
      <c r="O6"/>
      <c r="P6"/>
    </row>
    <row r="7" spans="1:16" s="11" customFormat="1">
      <c r="A7" s="10"/>
      <c r="B7" s="40">
        <f>B6-1</f>
        <v>1759</v>
      </c>
      <c r="C7"/>
      <c r="D7">
        <f t="shared" si="1"/>
        <v>6</v>
      </c>
      <c r="E7" s="45"/>
      <c r="F7" s="28">
        <v>1</v>
      </c>
      <c r="G7" s="20">
        <v>1</v>
      </c>
      <c r="H7" s="11">
        <v>15</v>
      </c>
      <c r="I7" s="52">
        <f t="shared" si="2"/>
        <v>15.2</v>
      </c>
      <c r="J7"/>
      <c r="K7"/>
      <c r="L7"/>
      <c r="M7"/>
      <c r="N7"/>
      <c r="O7"/>
      <c r="P7"/>
    </row>
    <row r="8" spans="1:16" s="11" customFormat="1">
      <c r="A8" s="10"/>
      <c r="B8" s="40">
        <f t="shared" ref="B8:B65" si="3">B7-1</f>
        <v>1758</v>
      </c>
      <c r="C8"/>
      <c r="D8">
        <f t="shared" si="1"/>
        <v>7</v>
      </c>
      <c r="E8" s="45"/>
      <c r="F8" s="28">
        <v>1</v>
      </c>
      <c r="G8" s="20">
        <v>1</v>
      </c>
      <c r="H8" s="11">
        <v>15</v>
      </c>
      <c r="I8" s="52">
        <f t="shared" si="2"/>
        <v>15.459999999999999</v>
      </c>
      <c r="J8"/>
      <c r="K8"/>
      <c r="L8"/>
      <c r="M8"/>
      <c r="N8"/>
      <c r="O8"/>
      <c r="P8"/>
    </row>
    <row r="9" spans="1:16" s="14" customFormat="1">
      <c r="A9" s="13"/>
      <c r="B9" s="40">
        <f t="shared" si="3"/>
        <v>1757</v>
      </c>
      <c r="C9"/>
      <c r="D9">
        <f t="shared" si="1"/>
        <v>8</v>
      </c>
      <c r="E9" s="46"/>
      <c r="F9" s="29">
        <v>1</v>
      </c>
      <c r="G9" s="21">
        <v>1</v>
      </c>
      <c r="H9" s="14">
        <v>15</v>
      </c>
      <c r="I9" s="52">
        <f t="shared" si="2"/>
        <v>15.059999999999999</v>
      </c>
      <c r="J9"/>
      <c r="K9"/>
      <c r="L9"/>
      <c r="M9"/>
      <c r="N9"/>
      <c r="O9"/>
      <c r="P9"/>
    </row>
    <row r="10" spans="1:16" s="7" customFormat="1">
      <c r="A10" s="15" t="s">
        <v>1</v>
      </c>
      <c r="B10" s="40">
        <f t="shared" si="3"/>
        <v>1756</v>
      </c>
      <c r="C10"/>
      <c r="D10">
        <f t="shared" si="1"/>
        <v>9</v>
      </c>
      <c r="E10" s="47" t="s">
        <v>1</v>
      </c>
      <c r="F10" s="27">
        <v>3</v>
      </c>
      <c r="G10" s="19">
        <v>1</v>
      </c>
      <c r="H10" s="7">
        <v>16.3</v>
      </c>
      <c r="I10" s="52">
        <f t="shared" si="2"/>
        <v>14.86</v>
      </c>
      <c r="J10"/>
      <c r="K10"/>
      <c r="L10"/>
      <c r="M10"/>
      <c r="N10"/>
      <c r="O10"/>
      <c r="P10"/>
    </row>
    <row r="11" spans="1:16" s="11" customFormat="1">
      <c r="A11" s="16"/>
      <c r="B11" s="40">
        <f t="shared" si="3"/>
        <v>1755</v>
      </c>
      <c r="C11"/>
      <c r="D11">
        <f t="shared" si="1"/>
        <v>10</v>
      </c>
      <c r="E11" s="47"/>
      <c r="F11" s="28">
        <v>1</v>
      </c>
      <c r="G11" s="20">
        <v>2</v>
      </c>
      <c r="H11" s="11">
        <v>14</v>
      </c>
      <c r="I11" s="52">
        <f t="shared" si="2"/>
        <v>14.86</v>
      </c>
      <c r="J11"/>
      <c r="K11"/>
      <c r="L11"/>
      <c r="M11"/>
      <c r="N11"/>
      <c r="O11"/>
      <c r="P11"/>
    </row>
    <row r="12" spans="1:16" s="11" customFormat="1">
      <c r="A12" s="16"/>
      <c r="B12" s="40">
        <f t="shared" si="3"/>
        <v>1754</v>
      </c>
      <c r="C12"/>
      <c r="D12">
        <f t="shared" si="1"/>
        <v>11</v>
      </c>
      <c r="E12" s="47"/>
      <c r="F12" s="30">
        <v>1</v>
      </c>
      <c r="G12" s="22">
        <v>2</v>
      </c>
      <c r="H12" s="11">
        <v>14</v>
      </c>
      <c r="I12" s="52">
        <f t="shared" si="2"/>
        <v>14.86</v>
      </c>
      <c r="J12"/>
      <c r="K12"/>
      <c r="L12"/>
      <c r="M12"/>
      <c r="N12"/>
      <c r="O12"/>
      <c r="P12"/>
    </row>
    <row r="13" spans="1:16" s="11" customFormat="1">
      <c r="A13" s="16"/>
      <c r="B13" s="40">
        <f t="shared" si="3"/>
        <v>1753</v>
      </c>
      <c r="C13"/>
      <c r="D13">
        <f t="shared" si="1"/>
        <v>12</v>
      </c>
      <c r="E13" s="47"/>
      <c r="F13" s="28">
        <v>1</v>
      </c>
      <c r="G13" s="20">
        <v>1</v>
      </c>
      <c r="H13" s="11">
        <v>15</v>
      </c>
      <c r="I13" s="52">
        <f t="shared" si="2"/>
        <v>14.4</v>
      </c>
      <c r="J13"/>
      <c r="K13"/>
      <c r="L13"/>
      <c r="M13"/>
      <c r="N13"/>
      <c r="O13"/>
      <c r="P13"/>
    </row>
    <row r="14" spans="1:16" s="11" customFormat="1">
      <c r="A14" s="16"/>
      <c r="B14" s="40">
        <f t="shared" si="3"/>
        <v>1752</v>
      </c>
      <c r="C14"/>
      <c r="D14">
        <f t="shared" si="1"/>
        <v>13</v>
      </c>
      <c r="E14" s="47"/>
      <c r="F14" s="28">
        <v>1</v>
      </c>
      <c r="G14" s="20">
        <v>1</v>
      </c>
      <c r="H14" s="11">
        <v>15</v>
      </c>
      <c r="I14" s="52">
        <f t="shared" si="2"/>
        <v>14.4</v>
      </c>
      <c r="J14"/>
      <c r="K14"/>
      <c r="L14"/>
      <c r="M14"/>
      <c r="N14"/>
      <c r="O14"/>
      <c r="P14"/>
    </row>
    <row r="15" spans="1:16" s="11" customFormat="1">
      <c r="A15" s="16"/>
      <c r="B15" s="40">
        <f t="shared" si="3"/>
        <v>1751</v>
      </c>
      <c r="C15"/>
      <c r="D15">
        <f t="shared" si="1"/>
        <v>14</v>
      </c>
      <c r="E15" s="47"/>
      <c r="F15" s="28">
        <v>1</v>
      </c>
      <c r="G15" s="20">
        <v>2</v>
      </c>
      <c r="H15" s="11">
        <v>14</v>
      </c>
      <c r="I15" s="52">
        <f t="shared" si="2"/>
        <v>14.4</v>
      </c>
      <c r="J15"/>
      <c r="K15"/>
      <c r="L15"/>
      <c r="M15"/>
      <c r="N15"/>
      <c r="O15"/>
      <c r="P15"/>
    </row>
    <row r="16" spans="1:16" s="11" customFormat="1">
      <c r="A16" s="16"/>
      <c r="B16" s="40">
        <f t="shared" si="3"/>
        <v>1750</v>
      </c>
      <c r="C16"/>
      <c r="D16">
        <f t="shared" si="1"/>
        <v>15</v>
      </c>
      <c r="E16" s="47"/>
      <c r="F16" s="30">
        <v>1</v>
      </c>
      <c r="G16" s="22">
        <v>2</v>
      </c>
      <c r="H16" s="11">
        <v>14</v>
      </c>
      <c r="I16" s="52">
        <f t="shared" si="2"/>
        <v>14.2</v>
      </c>
      <c r="J16"/>
      <c r="K16"/>
      <c r="L16"/>
      <c r="M16"/>
      <c r="N16"/>
      <c r="O16"/>
      <c r="P16"/>
    </row>
    <row r="17" spans="1:16" s="14" customFormat="1">
      <c r="A17" s="17"/>
      <c r="B17" s="40">
        <f t="shared" si="3"/>
        <v>1749</v>
      </c>
      <c r="C17"/>
      <c r="D17">
        <f t="shared" si="1"/>
        <v>16</v>
      </c>
      <c r="E17" s="48"/>
      <c r="F17" s="29">
        <v>1</v>
      </c>
      <c r="G17" s="21">
        <v>2</v>
      </c>
      <c r="H17" s="14">
        <v>14</v>
      </c>
      <c r="I17" s="52">
        <f t="shared" si="2"/>
        <v>14</v>
      </c>
      <c r="J17"/>
      <c r="K17"/>
      <c r="L17"/>
      <c r="M17"/>
      <c r="N17"/>
      <c r="O17"/>
      <c r="P17"/>
    </row>
    <row r="18" spans="1:16" s="7" customFormat="1">
      <c r="A18" s="6" t="s">
        <v>2</v>
      </c>
      <c r="B18" s="40">
        <f t="shared" si="3"/>
        <v>1748</v>
      </c>
      <c r="C18"/>
      <c r="D18">
        <f t="shared" si="1"/>
        <v>17</v>
      </c>
      <c r="E18" s="45" t="s">
        <v>2</v>
      </c>
      <c r="F18" s="31">
        <v>2</v>
      </c>
      <c r="G18" s="23">
        <v>4</v>
      </c>
      <c r="H18" s="7">
        <v>14</v>
      </c>
      <c r="I18" s="52">
        <f t="shared" si="2"/>
        <v>14</v>
      </c>
      <c r="J18"/>
      <c r="K18"/>
      <c r="L18"/>
      <c r="M18"/>
      <c r="N18"/>
      <c r="O18"/>
      <c r="P18"/>
    </row>
    <row r="19" spans="1:16" s="11" customFormat="1">
      <c r="A19" s="10"/>
      <c r="B19" s="40">
        <f t="shared" si="3"/>
        <v>1747</v>
      </c>
      <c r="C19"/>
      <c r="D19">
        <f t="shared" si="1"/>
        <v>18</v>
      </c>
      <c r="E19" s="45"/>
      <c r="F19" s="28">
        <v>1</v>
      </c>
      <c r="G19" s="20">
        <v>2</v>
      </c>
      <c r="H19" s="11">
        <v>14</v>
      </c>
      <c r="I19" s="52">
        <f t="shared" si="2"/>
        <v>14</v>
      </c>
      <c r="J19"/>
      <c r="K19"/>
      <c r="L19"/>
      <c r="M19"/>
      <c r="N19"/>
      <c r="O19"/>
      <c r="P19"/>
    </row>
    <row r="20" spans="1:16" s="11" customFormat="1">
      <c r="A20" s="10"/>
      <c r="B20" s="40">
        <f t="shared" si="3"/>
        <v>1746</v>
      </c>
      <c r="C20"/>
      <c r="D20">
        <f t="shared" si="1"/>
        <v>19</v>
      </c>
      <c r="E20" s="45"/>
      <c r="F20" s="30">
        <v>2</v>
      </c>
      <c r="G20" s="22">
        <v>4</v>
      </c>
      <c r="H20" s="11">
        <v>14</v>
      </c>
      <c r="I20" s="52">
        <f t="shared" si="2"/>
        <v>13.8</v>
      </c>
      <c r="J20"/>
      <c r="K20"/>
      <c r="L20"/>
      <c r="M20"/>
      <c r="N20"/>
      <c r="O20"/>
      <c r="P20"/>
    </row>
    <row r="21" spans="1:16" s="11" customFormat="1">
      <c r="A21" s="10"/>
      <c r="B21" s="40">
        <f t="shared" si="3"/>
        <v>1745</v>
      </c>
      <c r="C21"/>
      <c r="D21">
        <f t="shared" si="1"/>
        <v>20</v>
      </c>
      <c r="E21" s="45"/>
      <c r="F21" s="28">
        <v>1</v>
      </c>
      <c r="G21" s="20">
        <v>2</v>
      </c>
      <c r="H21" s="11">
        <v>14</v>
      </c>
      <c r="I21" s="52">
        <f t="shared" si="2"/>
        <v>13.6</v>
      </c>
      <c r="J21"/>
      <c r="K21"/>
      <c r="L21"/>
      <c r="M21"/>
      <c r="N21"/>
      <c r="O21"/>
      <c r="P21"/>
    </row>
    <row r="22" spans="1:16" s="11" customFormat="1">
      <c r="A22" s="10"/>
      <c r="B22" s="40">
        <f t="shared" si="3"/>
        <v>1744</v>
      </c>
      <c r="C22"/>
      <c r="D22">
        <f t="shared" si="1"/>
        <v>21</v>
      </c>
      <c r="E22" s="45"/>
      <c r="F22" s="30">
        <v>1</v>
      </c>
      <c r="G22" s="22">
        <v>5</v>
      </c>
      <c r="H22" s="11">
        <v>13</v>
      </c>
      <c r="I22" s="52">
        <f t="shared" si="2"/>
        <v>13.5</v>
      </c>
      <c r="J22"/>
      <c r="K22"/>
      <c r="L22"/>
      <c r="M22"/>
      <c r="N22"/>
      <c r="O22"/>
      <c r="P22"/>
    </row>
    <row r="23" spans="1:16" s="11" customFormat="1">
      <c r="A23" s="10"/>
      <c r="B23" s="40">
        <f t="shared" si="3"/>
        <v>1743</v>
      </c>
      <c r="C23"/>
      <c r="D23">
        <f t="shared" si="1"/>
        <v>22</v>
      </c>
      <c r="E23" s="45"/>
      <c r="F23" s="28">
        <v>1</v>
      </c>
      <c r="G23" s="20">
        <v>5</v>
      </c>
      <c r="H23" s="11">
        <v>13</v>
      </c>
      <c r="I23" s="52">
        <f t="shared" si="2"/>
        <v>13.25</v>
      </c>
      <c r="J23"/>
      <c r="K23"/>
      <c r="L23"/>
      <c r="M23"/>
      <c r="N23"/>
      <c r="O23"/>
      <c r="P23"/>
    </row>
    <row r="24" spans="1:16" s="11" customFormat="1">
      <c r="A24" s="10"/>
      <c r="B24" s="40">
        <f t="shared" si="3"/>
        <v>1742</v>
      </c>
      <c r="C24"/>
      <c r="D24">
        <f t="shared" si="1"/>
        <v>23</v>
      </c>
      <c r="E24" s="45"/>
      <c r="F24" s="28">
        <v>0</v>
      </c>
      <c r="G24" s="20">
        <v>0</v>
      </c>
      <c r="I24" s="52">
        <f t="shared" si="2"/>
        <v>13</v>
      </c>
      <c r="J24"/>
      <c r="K24"/>
      <c r="L24"/>
      <c r="M24"/>
      <c r="N24"/>
      <c r="O24"/>
      <c r="P24"/>
    </row>
    <row r="25" spans="1:16" s="14" customFormat="1">
      <c r="A25" s="13"/>
      <c r="B25" s="40">
        <f t="shared" si="3"/>
        <v>1741</v>
      </c>
      <c r="C25"/>
      <c r="D25">
        <f t="shared" si="1"/>
        <v>24</v>
      </c>
      <c r="E25" s="46"/>
      <c r="F25" s="29">
        <v>1</v>
      </c>
      <c r="G25" s="21">
        <v>5</v>
      </c>
      <c r="H25" s="14">
        <v>13</v>
      </c>
      <c r="I25" s="52">
        <f t="shared" si="2"/>
        <v>13</v>
      </c>
      <c r="J25"/>
      <c r="K25"/>
      <c r="L25"/>
      <c r="M25"/>
      <c r="N25"/>
      <c r="O25"/>
      <c r="P25"/>
    </row>
    <row r="26" spans="1:16" s="7" customFormat="1">
      <c r="A26" s="15" t="s">
        <v>3</v>
      </c>
      <c r="B26" s="40">
        <f t="shared" si="3"/>
        <v>1740</v>
      </c>
      <c r="C26"/>
      <c r="D26">
        <f t="shared" si="1"/>
        <v>25</v>
      </c>
      <c r="E26" s="47" t="s">
        <v>3</v>
      </c>
      <c r="F26" s="27">
        <v>1</v>
      </c>
      <c r="G26" s="19">
        <v>5</v>
      </c>
      <c r="H26" s="7">
        <v>13</v>
      </c>
      <c r="I26" s="52">
        <f t="shared" si="2"/>
        <v>13</v>
      </c>
      <c r="J26"/>
      <c r="K26"/>
      <c r="L26"/>
      <c r="M26"/>
      <c r="N26"/>
      <c r="O26"/>
      <c r="P26"/>
    </row>
    <row r="27" spans="1:16" s="11" customFormat="1">
      <c r="A27" s="16"/>
      <c r="B27" s="40">
        <f t="shared" si="3"/>
        <v>1739</v>
      </c>
      <c r="C27"/>
      <c r="D27">
        <f t="shared" si="1"/>
        <v>26</v>
      </c>
      <c r="E27" s="47"/>
      <c r="F27" s="28">
        <v>1</v>
      </c>
      <c r="G27" s="20">
        <v>5</v>
      </c>
      <c r="H27" s="11">
        <v>13</v>
      </c>
      <c r="I27" s="52">
        <f t="shared" si="2"/>
        <v>12.8</v>
      </c>
      <c r="J27"/>
      <c r="K27"/>
      <c r="L27"/>
      <c r="M27"/>
      <c r="N27"/>
      <c r="O27"/>
      <c r="P27"/>
    </row>
    <row r="28" spans="1:16" s="11" customFormat="1">
      <c r="A28" s="16"/>
      <c r="B28" s="40">
        <f t="shared" si="3"/>
        <v>1738</v>
      </c>
      <c r="C28"/>
      <c r="D28">
        <f t="shared" si="1"/>
        <v>27</v>
      </c>
      <c r="E28" s="47"/>
      <c r="F28" s="28">
        <v>1</v>
      </c>
      <c r="G28" s="20">
        <v>5</v>
      </c>
      <c r="H28" s="11">
        <v>13</v>
      </c>
      <c r="I28" s="52">
        <f t="shared" si="2"/>
        <v>12.8</v>
      </c>
      <c r="J28"/>
      <c r="K28"/>
      <c r="L28"/>
      <c r="M28"/>
      <c r="N28"/>
      <c r="O28"/>
      <c r="P28"/>
    </row>
    <row r="29" spans="1:16" s="11" customFormat="1">
      <c r="A29" s="16"/>
      <c r="B29" s="40">
        <f t="shared" si="3"/>
        <v>1737</v>
      </c>
      <c r="C29"/>
      <c r="D29">
        <f t="shared" si="1"/>
        <v>28</v>
      </c>
      <c r="E29" s="47"/>
      <c r="F29" s="28">
        <v>0</v>
      </c>
      <c r="G29" s="20">
        <v>6</v>
      </c>
      <c r="H29" s="11">
        <v>12</v>
      </c>
      <c r="I29" s="52">
        <f t="shared" si="2"/>
        <v>12.8</v>
      </c>
      <c r="J29"/>
      <c r="K29"/>
      <c r="L29"/>
      <c r="M29"/>
      <c r="N29"/>
      <c r="O29"/>
      <c r="P29"/>
    </row>
    <row r="30" spans="1:16" s="11" customFormat="1">
      <c r="A30" s="16"/>
      <c r="B30" s="40">
        <f t="shared" si="3"/>
        <v>1736</v>
      </c>
      <c r="C30"/>
      <c r="D30">
        <f t="shared" si="1"/>
        <v>29</v>
      </c>
      <c r="E30" s="47"/>
      <c r="F30" s="28">
        <v>1</v>
      </c>
      <c r="G30" s="20">
        <v>5</v>
      </c>
      <c r="H30" s="11">
        <v>13</v>
      </c>
      <c r="I30" s="52">
        <f t="shared" si="2"/>
        <v>12.9</v>
      </c>
      <c r="J30"/>
      <c r="K30"/>
      <c r="L30"/>
      <c r="M30"/>
      <c r="N30"/>
      <c r="O30"/>
      <c r="P30"/>
    </row>
    <row r="31" spans="1:16" s="11" customFormat="1">
      <c r="A31" s="16"/>
      <c r="B31" s="40">
        <f t="shared" si="3"/>
        <v>1735</v>
      </c>
      <c r="C31"/>
      <c r="D31">
        <f t="shared" si="1"/>
        <v>30</v>
      </c>
      <c r="E31" s="47"/>
      <c r="F31" s="28">
        <v>1</v>
      </c>
      <c r="G31" s="20">
        <v>5</v>
      </c>
      <c r="H31" s="11">
        <v>13</v>
      </c>
      <c r="I31" s="52">
        <f t="shared" si="2"/>
        <v>13.2</v>
      </c>
      <c r="J31"/>
      <c r="K31"/>
      <c r="L31"/>
      <c r="M31"/>
      <c r="N31"/>
      <c r="O31"/>
      <c r="P31"/>
    </row>
    <row r="32" spans="1:16" s="11" customFormat="1">
      <c r="A32" s="16"/>
      <c r="B32" s="40">
        <f t="shared" si="3"/>
        <v>1734</v>
      </c>
      <c r="C32"/>
      <c r="D32">
        <f t="shared" si="1"/>
        <v>31</v>
      </c>
      <c r="E32" s="47"/>
      <c r="F32" s="28">
        <v>1</v>
      </c>
      <c r="G32" s="20">
        <v>3</v>
      </c>
      <c r="H32" s="11">
        <v>13.5</v>
      </c>
      <c r="I32" s="52">
        <f t="shared" si="2"/>
        <v>13.2</v>
      </c>
      <c r="J32"/>
      <c r="K32"/>
      <c r="L32"/>
      <c r="M32"/>
      <c r="N32"/>
      <c r="O32"/>
      <c r="P32"/>
    </row>
    <row r="33" spans="1:16" s="14" customFormat="1">
      <c r="A33" s="17"/>
      <c r="B33" s="40">
        <f t="shared" si="3"/>
        <v>1733</v>
      </c>
      <c r="C33"/>
      <c r="D33">
        <f t="shared" si="1"/>
        <v>32</v>
      </c>
      <c r="E33" s="48"/>
      <c r="F33" s="29">
        <v>2</v>
      </c>
      <c r="G33" s="21">
        <v>3</v>
      </c>
      <c r="H33" s="14">
        <v>14.5</v>
      </c>
      <c r="I33" s="52">
        <f t="shared" si="2"/>
        <v>13.4</v>
      </c>
      <c r="J33"/>
      <c r="K33"/>
      <c r="L33"/>
      <c r="M33"/>
      <c r="N33"/>
      <c r="O33"/>
      <c r="P33"/>
    </row>
    <row r="34" spans="1:16" s="1" customFormat="1">
      <c r="A34" s="2" t="s">
        <v>4</v>
      </c>
      <c r="B34" s="40">
        <f t="shared" si="3"/>
        <v>1732</v>
      </c>
      <c r="C34"/>
      <c r="D34">
        <f t="shared" si="1"/>
        <v>33</v>
      </c>
      <c r="E34" s="49" t="s">
        <v>4</v>
      </c>
      <c r="F34" s="26">
        <v>0</v>
      </c>
      <c r="G34" s="18">
        <v>6</v>
      </c>
      <c r="H34" s="11">
        <v>12</v>
      </c>
      <c r="I34" s="52">
        <f t="shared" si="2"/>
        <v>13.6</v>
      </c>
      <c r="J34"/>
      <c r="K34"/>
      <c r="L34"/>
      <c r="M34"/>
      <c r="N34"/>
      <c r="O34"/>
      <c r="P34"/>
    </row>
    <row r="35" spans="1:16" s="1" customFormat="1">
      <c r="A35" s="2"/>
      <c r="B35" s="40">
        <f t="shared" si="3"/>
        <v>1731</v>
      </c>
      <c r="C35"/>
      <c r="D35">
        <f t="shared" si="1"/>
        <v>34</v>
      </c>
      <c r="E35" s="49"/>
      <c r="F35" s="26">
        <v>2</v>
      </c>
      <c r="G35" s="18">
        <v>4</v>
      </c>
      <c r="H35" s="11">
        <v>14</v>
      </c>
      <c r="I35" s="52">
        <f t="shared" si="2"/>
        <v>13.7</v>
      </c>
      <c r="J35"/>
      <c r="K35"/>
      <c r="L35"/>
      <c r="M35"/>
      <c r="N35"/>
      <c r="O35"/>
      <c r="P35"/>
    </row>
    <row r="36" spans="1:16" s="1" customFormat="1">
      <c r="A36" s="2"/>
      <c r="B36" s="40">
        <f t="shared" si="3"/>
        <v>1730</v>
      </c>
      <c r="C36"/>
      <c r="D36">
        <f t="shared" si="1"/>
        <v>35</v>
      </c>
      <c r="E36" s="49"/>
      <c r="F36" s="26">
        <v>1</v>
      </c>
      <c r="G36" s="18">
        <v>2</v>
      </c>
      <c r="H36" s="11">
        <v>14</v>
      </c>
      <c r="I36" s="52">
        <f t="shared" si="2"/>
        <v>14</v>
      </c>
      <c r="J36"/>
      <c r="K36"/>
      <c r="L36"/>
      <c r="M36"/>
      <c r="N36"/>
      <c r="O36"/>
      <c r="P36"/>
    </row>
    <row r="37" spans="1:16" s="1" customFormat="1">
      <c r="A37" s="2"/>
      <c r="B37" s="40">
        <f t="shared" si="3"/>
        <v>1729</v>
      </c>
      <c r="C37"/>
      <c r="D37">
        <f t="shared" si="1"/>
        <v>36</v>
      </c>
      <c r="E37" s="49"/>
      <c r="F37" s="26">
        <v>1</v>
      </c>
      <c r="G37" s="18">
        <v>2</v>
      </c>
      <c r="H37" s="11">
        <v>14</v>
      </c>
      <c r="I37" s="52">
        <f t="shared" si="2"/>
        <v>14.4</v>
      </c>
      <c r="J37"/>
      <c r="K37"/>
      <c r="L37"/>
      <c r="M37"/>
      <c r="N37"/>
      <c r="O37"/>
      <c r="P37"/>
    </row>
    <row r="38" spans="1:16" s="1" customFormat="1">
      <c r="A38" s="2"/>
      <c r="B38" s="40">
        <f t="shared" si="3"/>
        <v>1728</v>
      </c>
      <c r="C38"/>
      <c r="D38">
        <f t="shared" si="1"/>
        <v>37</v>
      </c>
      <c r="E38" s="49"/>
      <c r="F38" s="26">
        <v>2</v>
      </c>
      <c r="G38" s="18">
        <v>1</v>
      </c>
      <c r="H38" s="11">
        <v>16</v>
      </c>
      <c r="I38" s="52">
        <f t="shared" si="2"/>
        <v>14.4</v>
      </c>
      <c r="J38"/>
      <c r="K38"/>
      <c r="L38"/>
      <c r="M38"/>
      <c r="N38"/>
      <c r="O38"/>
      <c r="P38"/>
    </row>
    <row r="39" spans="1:16" s="1" customFormat="1">
      <c r="A39" s="2"/>
      <c r="B39" s="40">
        <f t="shared" si="3"/>
        <v>1727</v>
      </c>
      <c r="C39"/>
      <c r="D39">
        <f t="shared" si="1"/>
        <v>38</v>
      </c>
      <c r="E39" s="49"/>
      <c r="F39" s="26">
        <v>2</v>
      </c>
      <c r="G39" s="18">
        <v>3</v>
      </c>
      <c r="H39" s="11">
        <v>14</v>
      </c>
      <c r="I39" s="52">
        <f t="shared" si="2"/>
        <v>14.4</v>
      </c>
      <c r="J39"/>
      <c r="K39"/>
      <c r="L39"/>
      <c r="M39"/>
      <c r="N39"/>
      <c r="O39"/>
      <c r="P39"/>
    </row>
    <row r="40" spans="1:16" s="1" customFormat="1">
      <c r="A40" s="2"/>
      <c r="B40" s="40">
        <f t="shared" si="3"/>
        <v>1726</v>
      </c>
      <c r="C40"/>
      <c r="D40">
        <f t="shared" si="1"/>
        <v>39</v>
      </c>
      <c r="E40" s="49"/>
      <c r="F40" s="26">
        <v>3</v>
      </c>
      <c r="G40" s="18">
        <v>4</v>
      </c>
      <c r="H40" s="11">
        <v>14</v>
      </c>
      <c r="I40" s="52">
        <f t="shared" si="2"/>
        <v>14.4</v>
      </c>
      <c r="J40"/>
      <c r="K40"/>
      <c r="L40"/>
      <c r="M40"/>
      <c r="N40"/>
      <c r="O40"/>
      <c r="P40"/>
    </row>
    <row r="41" spans="1:16" s="1" customFormat="1">
      <c r="A41" s="2"/>
      <c r="B41" s="40">
        <f t="shared" si="3"/>
        <v>1725</v>
      </c>
      <c r="C41"/>
      <c r="D41">
        <f t="shared" si="1"/>
        <v>40</v>
      </c>
      <c r="E41" s="49"/>
      <c r="F41" s="32">
        <v>2</v>
      </c>
      <c r="G41" s="24">
        <v>4</v>
      </c>
      <c r="H41" s="11">
        <v>14</v>
      </c>
      <c r="I41" s="52">
        <f t="shared" si="2"/>
        <v>14</v>
      </c>
      <c r="J41"/>
      <c r="K41"/>
      <c r="L41"/>
      <c r="M41"/>
      <c r="N41"/>
      <c r="O41"/>
      <c r="P41"/>
    </row>
    <row r="42" spans="1:16" s="7" customFormat="1">
      <c r="A42" s="15" t="s">
        <v>5</v>
      </c>
      <c r="B42" s="40">
        <f t="shared" si="3"/>
        <v>1724</v>
      </c>
      <c r="C42"/>
      <c r="D42">
        <f t="shared" si="1"/>
        <v>41</v>
      </c>
      <c r="E42" s="50" t="s">
        <v>5</v>
      </c>
      <c r="F42" s="31">
        <v>2</v>
      </c>
      <c r="G42" s="23">
        <v>4</v>
      </c>
      <c r="H42" s="7">
        <v>14</v>
      </c>
      <c r="I42" s="52">
        <f t="shared" si="2"/>
        <v>14.2</v>
      </c>
      <c r="J42"/>
      <c r="K42"/>
      <c r="L42"/>
      <c r="M42"/>
      <c r="N42"/>
      <c r="O42"/>
      <c r="P42"/>
    </row>
    <row r="43" spans="1:16" s="11" customFormat="1">
      <c r="A43" s="16"/>
      <c r="B43" s="40">
        <f t="shared" si="3"/>
        <v>1723</v>
      </c>
      <c r="C43"/>
      <c r="D43">
        <f t="shared" si="1"/>
        <v>42</v>
      </c>
      <c r="E43" s="47"/>
      <c r="F43" s="28">
        <v>1</v>
      </c>
      <c r="G43" s="20">
        <v>2</v>
      </c>
      <c r="H43" s="11">
        <v>14</v>
      </c>
      <c r="I43" s="52">
        <f t="shared" si="2"/>
        <v>14.4</v>
      </c>
      <c r="J43"/>
      <c r="K43"/>
      <c r="L43"/>
      <c r="M43"/>
      <c r="N43"/>
      <c r="O43"/>
      <c r="P43"/>
    </row>
    <row r="44" spans="1:16" s="11" customFormat="1">
      <c r="A44" s="16"/>
      <c r="B44" s="40">
        <f t="shared" si="3"/>
        <v>1722</v>
      </c>
      <c r="C44"/>
      <c r="D44">
        <f t="shared" si="1"/>
        <v>43</v>
      </c>
      <c r="E44" s="47"/>
      <c r="F44" s="28">
        <v>2</v>
      </c>
      <c r="G44" s="20">
        <v>2</v>
      </c>
      <c r="H44" s="11">
        <v>15</v>
      </c>
      <c r="I44" s="52">
        <f t="shared" si="2"/>
        <v>14.6</v>
      </c>
      <c r="J44"/>
      <c r="K44"/>
      <c r="L44"/>
      <c r="M44"/>
      <c r="N44"/>
      <c r="O44"/>
      <c r="P44"/>
    </row>
    <row r="45" spans="1:16" s="11" customFormat="1">
      <c r="A45" s="16"/>
      <c r="B45" s="40">
        <f t="shared" si="3"/>
        <v>1721</v>
      </c>
      <c r="C45"/>
      <c r="D45">
        <f t="shared" si="1"/>
        <v>44</v>
      </c>
      <c r="E45" s="47"/>
      <c r="F45" s="28">
        <v>3</v>
      </c>
      <c r="G45" s="20">
        <v>3</v>
      </c>
      <c r="H45" s="11">
        <v>15</v>
      </c>
      <c r="I45" s="52">
        <f t="shared" si="2"/>
        <v>14.8</v>
      </c>
      <c r="J45"/>
      <c r="K45"/>
      <c r="L45"/>
      <c r="M45"/>
      <c r="N45"/>
      <c r="O45"/>
      <c r="P45"/>
    </row>
    <row r="46" spans="1:16" s="11" customFormat="1">
      <c r="A46" s="16"/>
      <c r="B46" s="40">
        <f t="shared" si="3"/>
        <v>1720</v>
      </c>
      <c r="C46"/>
      <c r="D46">
        <f t="shared" si="1"/>
        <v>45</v>
      </c>
      <c r="E46" s="47"/>
      <c r="F46" s="28">
        <v>1</v>
      </c>
      <c r="G46" s="20">
        <v>1</v>
      </c>
      <c r="H46" s="11">
        <v>15</v>
      </c>
      <c r="I46" s="52">
        <f t="shared" si="2"/>
        <v>15</v>
      </c>
      <c r="J46"/>
      <c r="K46"/>
      <c r="L46"/>
      <c r="M46"/>
      <c r="N46"/>
      <c r="O46"/>
      <c r="P46"/>
    </row>
    <row r="47" spans="1:16" s="11" customFormat="1">
      <c r="A47" s="16"/>
      <c r="B47" s="40">
        <f t="shared" si="3"/>
        <v>1719</v>
      </c>
      <c r="C47"/>
      <c r="D47">
        <f t="shared" si="1"/>
        <v>46</v>
      </c>
      <c r="E47" s="47"/>
      <c r="F47" s="28">
        <v>3</v>
      </c>
      <c r="G47" s="20">
        <v>3</v>
      </c>
      <c r="H47" s="11">
        <v>15</v>
      </c>
      <c r="I47" s="52">
        <f t="shared" si="2"/>
        <v>15</v>
      </c>
      <c r="J47"/>
      <c r="K47"/>
      <c r="L47"/>
      <c r="M47"/>
      <c r="N47"/>
      <c r="O47"/>
      <c r="P47"/>
    </row>
    <row r="48" spans="1:16" s="11" customFormat="1">
      <c r="A48" s="16"/>
      <c r="B48" s="40">
        <f t="shared" si="3"/>
        <v>1718</v>
      </c>
      <c r="C48"/>
      <c r="D48">
        <f t="shared" si="1"/>
        <v>47</v>
      </c>
      <c r="E48" s="47"/>
      <c r="F48" s="28">
        <v>3</v>
      </c>
      <c r="G48" s="20">
        <v>3</v>
      </c>
      <c r="H48" s="11">
        <v>15</v>
      </c>
      <c r="I48" s="52">
        <f t="shared" si="2"/>
        <v>15</v>
      </c>
      <c r="J48"/>
      <c r="K48"/>
      <c r="L48"/>
      <c r="M48"/>
      <c r="N48"/>
      <c r="O48"/>
      <c r="P48"/>
    </row>
    <row r="49" spans="1:16" s="14" customFormat="1">
      <c r="A49" s="17"/>
      <c r="B49" s="40">
        <f t="shared" si="3"/>
        <v>1717</v>
      </c>
      <c r="C49"/>
      <c r="D49">
        <f t="shared" si="1"/>
        <v>48</v>
      </c>
      <c r="E49" s="48"/>
      <c r="F49" s="29">
        <v>1</v>
      </c>
      <c r="G49" s="21">
        <v>1</v>
      </c>
      <c r="H49" s="14">
        <v>15</v>
      </c>
      <c r="I49" s="52">
        <f t="shared" si="2"/>
        <v>15.2</v>
      </c>
      <c r="J49"/>
      <c r="K49"/>
      <c r="L49"/>
      <c r="M49"/>
      <c r="N49"/>
      <c r="O49"/>
      <c r="P49"/>
    </row>
    <row r="50" spans="1:16" s="1" customFormat="1">
      <c r="A50" s="2" t="s">
        <v>6</v>
      </c>
      <c r="B50" s="40">
        <f t="shared" si="3"/>
        <v>1716</v>
      </c>
      <c r="C50"/>
      <c r="D50">
        <f t="shared" si="1"/>
        <v>49</v>
      </c>
      <c r="E50" s="49" t="s">
        <v>6</v>
      </c>
      <c r="F50" s="26">
        <v>1</v>
      </c>
      <c r="G50" s="18">
        <v>1</v>
      </c>
      <c r="H50" s="11">
        <v>15</v>
      </c>
      <c r="I50" s="52">
        <f t="shared" si="2"/>
        <v>15.2</v>
      </c>
      <c r="J50"/>
      <c r="K50"/>
      <c r="L50"/>
      <c r="M50"/>
      <c r="N50"/>
      <c r="O50"/>
      <c r="P50"/>
    </row>
    <row r="51" spans="1:16" s="1" customFormat="1">
      <c r="A51" s="2"/>
      <c r="B51" s="40">
        <f t="shared" si="3"/>
        <v>1715</v>
      </c>
      <c r="C51"/>
      <c r="D51">
        <f t="shared" si="1"/>
        <v>50</v>
      </c>
      <c r="E51" s="49"/>
      <c r="F51" s="26">
        <v>2</v>
      </c>
      <c r="G51" s="18">
        <v>1</v>
      </c>
      <c r="H51" s="11">
        <v>16</v>
      </c>
      <c r="I51" s="52">
        <f t="shared" si="2"/>
        <v>15.6</v>
      </c>
      <c r="J51"/>
      <c r="K51"/>
      <c r="L51"/>
      <c r="M51"/>
      <c r="N51"/>
      <c r="O51"/>
      <c r="P51"/>
    </row>
    <row r="52" spans="1:16" s="1" customFormat="1">
      <c r="A52" s="2"/>
      <c r="B52" s="40">
        <f t="shared" si="3"/>
        <v>1714</v>
      </c>
      <c r="C52"/>
      <c r="D52">
        <f t="shared" si="1"/>
        <v>51</v>
      </c>
      <c r="E52" s="49"/>
      <c r="F52" s="26">
        <v>2</v>
      </c>
      <c r="G52" s="18">
        <v>2</v>
      </c>
      <c r="H52" s="11">
        <v>15</v>
      </c>
      <c r="I52" s="52">
        <f t="shared" si="2"/>
        <v>15.8</v>
      </c>
      <c r="J52"/>
      <c r="K52"/>
      <c r="L52"/>
      <c r="M52"/>
      <c r="N52"/>
      <c r="O52"/>
      <c r="P52"/>
    </row>
    <row r="53" spans="1:16" s="1" customFormat="1">
      <c r="A53" s="2"/>
      <c r="B53" s="40">
        <f t="shared" si="3"/>
        <v>1713</v>
      </c>
      <c r="C53"/>
      <c r="D53">
        <f t="shared" si="1"/>
        <v>52</v>
      </c>
      <c r="E53" s="49"/>
      <c r="F53" s="26">
        <v>5</v>
      </c>
      <c r="G53" s="18">
        <v>1</v>
      </c>
      <c r="H53" s="11">
        <v>17</v>
      </c>
      <c r="I53" s="52">
        <f t="shared" si="2"/>
        <v>16</v>
      </c>
      <c r="J53"/>
      <c r="K53"/>
      <c r="L53"/>
      <c r="M53"/>
      <c r="N53"/>
      <c r="O53"/>
      <c r="P53"/>
    </row>
    <row r="54" spans="1:16" s="1" customFormat="1">
      <c r="A54" s="2"/>
      <c r="B54" s="40">
        <f t="shared" si="3"/>
        <v>1712</v>
      </c>
      <c r="C54"/>
      <c r="D54">
        <f t="shared" si="1"/>
        <v>53</v>
      </c>
      <c r="E54" s="49"/>
      <c r="F54" s="26">
        <v>4</v>
      </c>
      <c r="G54" s="18">
        <v>2</v>
      </c>
      <c r="H54" s="11">
        <v>16</v>
      </c>
      <c r="I54" s="52">
        <f t="shared" si="2"/>
        <v>16</v>
      </c>
      <c r="J54"/>
      <c r="K54"/>
      <c r="L54"/>
      <c r="M54"/>
      <c r="N54"/>
      <c r="O54"/>
      <c r="P54"/>
    </row>
    <row r="55" spans="1:16" s="1" customFormat="1">
      <c r="A55" s="2"/>
      <c r="B55" s="40">
        <f t="shared" si="3"/>
        <v>1711</v>
      </c>
      <c r="C55"/>
      <c r="D55">
        <f t="shared" si="1"/>
        <v>54</v>
      </c>
      <c r="E55" s="49"/>
      <c r="F55" s="26">
        <v>4</v>
      </c>
      <c r="G55" s="18">
        <v>2</v>
      </c>
      <c r="H55" s="11">
        <v>16</v>
      </c>
      <c r="I55" s="52">
        <f t="shared" si="2"/>
        <v>16.333333333333332</v>
      </c>
      <c r="J55"/>
      <c r="K55"/>
      <c r="L55"/>
      <c r="M55"/>
      <c r="N55"/>
      <c r="O55"/>
      <c r="P55"/>
    </row>
    <row r="56" spans="1:16" s="1" customFormat="1">
      <c r="A56" s="2"/>
      <c r="B56" s="40">
        <f t="shared" si="3"/>
        <v>1710</v>
      </c>
      <c r="C56"/>
      <c r="D56">
        <f t="shared" si="1"/>
        <v>55</v>
      </c>
      <c r="E56" s="49"/>
      <c r="F56" s="26"/>
      <c r="G56" s="18"/>
      <c r="I56" s="52">
        <f t="shared" si="2"/>
        <v>16</v>
      </c>
      <c r="J56"/>
      <c r="K56"/>
      <c r="L56"/>
      <c r="M56"/>
      <c r="N56"/>
      <c r="O56"/>
      <c r="P56"/>
    </row>
    <row r="57" spans="1:16" s="1" customFormat="1">
      <c r="A57" s="2"/>
      <c r="B57" s="40">
        <f t="shared" si="3"/>
        <v>1709</v>
      </c>
      <c r="C57"/>
      <c r="D57">
        <f t="shared" si="1"/>
        <v>56</v>
      </c>
      <c r="E57" s="49"/>
      <c r="F57" s="26"/>
      <c r="G57" s="18"/>
      <c r="I57" s="52">
        <f t="shared" si="2"/>
        <v>16</v>
      </c>
      <c r="J57"/>
      <c r="K57"/>
      <c r="L57"/>
      <c r="M57"/>
      <c r="N57"/>
      <c r="O57"/>
      <c r="P57"/>
    </row>
    <row r="58" spans="1:16" s="7" customFormat="1">
      <c r="A58" s="15" t="s">
        <v>7</v>
      </c>
      <c r="B58" s="40">
        <f t="shared" si="3"/>
        <v>1708</v>
      </c>
      <c r="C58"/>
      <c r="D58">
        <f t="shared" si="1"/>
        <v>57</v>
      </c>
      <c r="E58" s="50" t="s">
        <v>7</v>
      </c>
      <c r="F58" s="27">
        <v>4</v>
      </c>
      <c r="G58" s="19">
        <v>2</v>
      </c>
      <c r="H58" s="7">
        <v>16</v>
      </c>
      <c r="I58" s="52">
        <f t="shared" si="2"/>
        <v>16</v>
      </c>
      <c r="J58"/>
      <c r="K58"/>
      <c r="L58"/>
      <c r="M58"/>
      <c r="N58"/>
      <c r="O58"/>
      <c r="P58"/>
    </row>
    <row r="59" spans="1:16" s="11" customFormat="1">
      <c r="A59" s="16"/>
      <c r="B59" s="40">
        <f t="shared" si="3"/>
        <v>1707</v>
      </c>
      <c r="C59"/>
      <c r="D59">
        <f t="shared" si="1"/>
        <v>58</v>
      </c>
      <c r="E59" s="47"/>
      <c r="F59" s="28">
        <v>2</v>
      </c>
      <c r="G59" s="20">
        <v>1</v>
      </c>
      <c r="H59" s="11">
        <v>16</v>
      </c>
      <c r="I59" s="52">
        <f t="shared" si="2"/>
        <v>16.25</v>
      </c>
      <c r="J59"/>
      <c r="K59"/>
      <c r="L59"/>
      <c r="M59"/>
      <c r="N59"/>
      <c r="O59"/>
      <c r="P59"/>
    </row>
    <row r="60" spans="1:16" s="11" customFormat="1">
      <c r="A60" s="16"/>
      <c r="B60" s="40">
        <f t="shared" si="3"/>
        <v>1706</v>
      </c>
      <c r="C60"/>
      <c r="D60">
        <f t="shared" si="1"/>
        <v>59</v>
      </c>
      <c r="E60" s="47"/>
      <c r="F60" s="30">
        <v>4</v>
      </c>
      <c r="G60" s="22">
        <v>2</v>
      </c>
      <c r="H60" s="11">
        <v>16</v>
      </c>
      <c r="I60" s="52">
        <f t="shared" si="2"/>
        <v>16.399999999999999</v>
      </c>
      <c r="J60"/>
      <c r="K60"/>
      <c r="L60"/>
      <c r="M60"/>
      <c r="N60"/>
      <c r="O60"/>
      <c r="P60"/>
    </row>
    <row r="61" spans="1:16" s="11" customFormat="1">
      <c r="A61" s="16"/>
      <c r="B61" s="40">
        <f t="shared" si="3"/>
        <v>1705</v>
      </c>
      <c r="C61"/>
      <c r="D61">
        <f t="shared" si="1"/>
        <v>60</v>
      </c>
      <c r="E61" s="47"/>
      <c r="F61" s="28">
        <v>5</v>
      </c>
      <c r="G61" s="20">
        <v>1</v>
      </c>
      <c r="H61" s="11">
        <v>17</v>
      </c>
      <c r="I61" s="52">
        <f t="shared" si="2"/>
        <v>16.8</v>
      </c>
      <c r="J61"/>
      <c r="K61"/>
      <c r="L61"/>
      <c r="M61"/>
      <c r="N61"/>
      <c r="O61"/>
      <c r="P61"/>
    </row>
    <row r="62" spans="1:16" s="11" customFormat="1">
      <c r="A62" s="16"/>
      <c r="B62" s="40">
        <f t="shared" si="3"/>
        <v>1704</v>
      </c>
      <c r="C62"/>
      <c r="D62">
        <f t="shared" si="1"/>
        <v>61</v>
      </c>
      <c r="E62" s="47"/>
      <c r="F62" s="28">
        <v>5</v>
      </c>
      <c r="G62" s="20">
        <v>1</v>
      </c>
      <c r="H62" s="11">
        <v>17</v>
      </c>
      <c r="I62" s="52">
        <f t="shared" si="2"/>
        <v>17</v>
      </c>
      <c r="J62"/>
      <c r="K62"/>
      <c r="L62"/>
      <c r="M62"/>
      <c r="N62"/>
      <c r="O62"/>
      <c r="P62"/>
    </row>
    <row r="63" spans="1:16" s="11" customFormat="1">
      <c r="A63" s="16"/>
      <c r="B63" s="40">
        <f t="shared" si="3"/>
        <v>1703</v>
      </c>
      <c r="C63"/>
      <c r="D63">
        <f t="shared" si="1"/>
        <v>62</v>
      </c>
      <c r="E63" s="47"/>
      <c r="F63" s="28">
        <v>6</v>
      </c>
      <c r="G63" s="20">
        <v>0</v>
      </c>
      <c r="H63" s="11">
        <v>18</v>
      </c>
      <c r="I63" s="52">
        <f t="shared" si="2"/>
        <v>17.2</v>
      </c>
      <c r="J63"/>
      <c r="K63"/>
      <c r="L63"/>
      <c r="M63"/>
      <c r="N63"/>
      <c r="O63"/>
      <c r="P63"/>
    </row>
    <row r="64" spans="1:16" s="11" customFormat="1">
      <c r="A64" s="16"/>
      <c r="B64" s="40">
        <f t="shared" si="3"/>
        <v>1702</v>
      </c>
      <c r="C64"/>
      <c r="D64">
        <f t="shared" si="1"/>
        <v>63</v>
      </c>
      <c r="E64" s="47"/>
      <c r="F64" s="30">
        <v>5</v>
      </c>
      <c r="G64" s="22">
        <v>1</v>
      </c>
      <c r="H64" s="11">
        <v>17</v>
      </c>
      <c r="I64" s="52">
        <f t="shared" si="2"/>
        <v>17.25</v>
      </c>
      <c r="J64"/>
      <c r="K64"/>
      <c r="L64"/>
      <c r="M64"/>
      <c r="N64"/>
      <c r="O64"/>
      <c r="P64"/>
    </row>
    <row r="65" spans="1:16" s="14" customFormat="1">
      <c r="A65" s="17"/>
      <c r="B65" s="40">
        <f t="shared" si="3"/>
        <v>1701</v>
      </c>
      <c r="C65"/>
      <c r="D65">
        <f t="shared" si="1"/>
        <v>64</v>
      </c>
      <c r="E65" s="48"/>
      <c r="F65" s="33">
        <v>5</v>
      </c>
      <c r="G65" s="25">
        <v>1</v>
      </c>
      <c r="H65" s="14">
        <v>17</v>
      </c>
      <c r="I65" s="52">
        <f t="shared" si="2"/>
        <v>17.333333333333332</v>
      </c>
      <c r="J65"/>
      <c r="K65"/>
      <c r="L65"/>
      <c r="M65"/>
      <c r="N65"/>
      <c r="O65"/>
      <c r="P65"/>
    </row>
    <row r="66" spans="1:16" s="1" customFormat="1">
      <c r="A66" s="3"/>
      <c r="B66" s="41"/>
      <c r="C66"/>
      <c r="D66"/>
      <c r="E66" s="43"/>
      <c r="F66" s="26"/>
      <c r="G66" s="18"/>
      <c r="I66" s="53"/>
      <c r="J66"/>
      <c r="K66"/>
      <c r="L66"/>
      <c r="M66"/>
      <c r="N66"/>
      <c r="O66"/>
      <c r="P66"/>
    </row>
    <row r="67" spans="1:16" s="1" customFormat="1">
      <c r="A67" s="3"/>
      <c r="B67" s="41"/>
      <c r="C67"/>
      <c r="D67"/>
      <c r="E67" s="43"/>
      <c r="F67" s="26">
        <f>SUM(F2:F65)</f>
        <v>119</v>
      </c>
      <c r="G67" s="18">
        <f>SUM(G2:G65)</f>
        <v>148</v>
      </c>
      <c r="I67" s="53"/>
      <c r="J67"/>
      <c r="K67"/>
      <c r="L67"/>
      <c r="M67"/>
      <c r="N67"/>
      <c r="O67"/>
      <c r="P67"/>
    </row>
    <row r="68" spans="1:16">
      <c r="E68" s="43"/>
    </row>
    <row r="69" spans="1:16">
      <c r="E69" s="43"/>
    </row>
    <row r="70" spans="1:16">
      <c r="E70" s="43"/>
      <c r="F70" s="26">
        <f>SUM(F50:F57)</f>
        <v>18</v>
      </c>
      <c r="G70" s="26">
        <f>SUM(G50:G57)</f>
        <v>9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8"/>
    </sheetView>
  </sheetViews>
  <sheetFormatPr baseColWidth="10" defaultRowHeight="15" x14ac:dyDescent="0"/>
  <sheetData>
    <row r="1" spans="1:5">
      <c r="B1" s="34" t="s">
        <v>15</v>
      </c>
      <c r="C1" s="5" t="s">
        <v>15</v>
      </c>
      <c r="D1" s="37" t="s">
        <v>15</v>
      </c>
    </row>
    <row r="2" spans="1:5">
      <c r="A2" s="8" t="s">
        <v>13</v>
      </c>
      <c r="B2" s="35" t="s">
        <v>13</v>
      </c>
      <c r="C2" s="9">
        <v>1</v>
      </c>
      <c r="D2" s="38">
        <f t="shared" ref="D2:D6" si="0">D3-1</f>
        <v>12</v>
      </c>
      <c r="E2" s="7">
        <v>15</v>
      </c>
    </row>
    <row r="3" spans="1:5">
      <c r="A3" s="12" t="s">
        <v>8</v>
      </c>
      <c r="B3" s="36" t="s">
        <v>8</v>
      </c>
      <c r="C3" s="11">
        <v>0.83</v>
      </c>
      <c r="D3" s="38">
        <f t="shared" si="0"/>
        <v>13</v>
      </c>
      <c r="E3" s="11">
        <v>24</v>
      </c>
    </row>
    <row r="4" spans="1:5">
      <c r="A4" s="12" t="s">
        <v>16</v>
      </c>
      <c r="B4" s="36" t="s">
        <v>9</v>
      </c>
      <c r="C4" s="11">
        <v>0.67</v>
      </c>
      <c r="D4" s="38">
        <f t="shared" si="0"/>
        <v>14</v>
      </c>
      <c r="E4" s="11">
        <v>33</v>
      </c>
    </row>
    <row r="5" spans="1:5">
      <c r="A5" s="12" t="s">
        <v>17</v>
      </c>
      <c r="B5" s="36" t="s">
        <v>10</v>
      </c>
      <c r="C5" s="11">
        <v>0.5</v>
      </c>
      <c r="D5" s="38">
        <f t="shared" si="0"/>
        <v>15</v>
      </c>
      <c r="E5" s="11">
        <v>42</v>
      </c>
    </row>
    <row r="6" spans="1:5">
      <c r="A6" s="12" t="s">
        <v>18</v>
      </c>
      <c r="B6" s="36" t="s">
        <v>11</v>
      </c>
      <c r="C6" s="11">
        <v>0.33</v>
      </c>
      <c r="D6" s="38">
        <f t="shared" si="0"/>
        <v>16</v>
      </c>
      <c r="E6" s="11">
        <v>51</v>
      </c>
    </row>
    <row r="7" spans="1:5">
      <c r="A7" s="12" t="s">
        <v>12</v>
      </c>
      <c r="B7" s="36" t="s">
        <v>12</v>
      </c>
      <c r="C7" s="11">
        <v>0.17</v>
      </c>
      <c r="D7" s="38">
        <f>D8-1</f>
        <v>17</v>
      </c>
      <c r="E7" s="11">
        <v>60</v>
      </c>
    </row>
    <row r="8" spans="1:5">
      <c r="A8" s="12" t="s">
        <v>14</v>
      </c>
      <c r="B8" s="36" t="s">
        <v>14</v>
      </c>
      <c r="C8" s="11">
        <v>0</v>
      </c>
      <c r="D8" s="38">
        <v>18</v>
      </c>
      <c r="E8" s="11">
        <v>69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Pockalny</dc:creator>
  <cp:lastModifiedBy>Robert Pockalny</cp:lastModifiedBy>
  <dcterms:created xsi:type="dcterms:W3CDTF">2012-10-07T01:26:00Z</dcterms:created>
  <dcterms:modified xsi:type="dcterms:W3CDTF">2013-10-18T12:50:21Z</dcterms:modified>
</cp:coreProperties>
</file>