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p/OCG103G_2020/Lectures 2020/"/>
    </mc:Choice>
  </mc:AlternateContent>
  <xr:revisionPtr revIDLastSave="0" documentId="13_ncr:1_{47EF3240-6295-6F4E-A548-AE9C875F89EC}" xr6:coauthVersionLast="45" xr6:coauthVersionMax="45" xr10:uidLastSave="{00000000-0000-0000-0000-000000000000}"/>
  <bookViews>
    <workbookView xWindow="10140" yWindow="460" windowWidth="30380" windowHeight="17540" activeTab="2" xr2:uid="{CAA0636C-F9A3-CA41-9C85-A0A9622BC96E}"/>
  </bookViews>
  <sheets>
    <sheet name="Raw Data" sheetId="1" r:id="rId1"/>
    <sheet name="0-start" sheetId="2" r:id="rId2"/>
    <sheet name="rat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1" i="3" l="1"/>
  <c r="M10" i="3"/>
  <c r="M9" i="3"/>
  <c r="M8" i="3"/>
  <c r="L11" i="3"/>
  <c r="L10" i="3"/>
  <c r="L9" i="3"/>
  <c r="L8" i="3"/>
  <c r="K11" i="3"/>
  <c r="K10" i="3"/>
  <c r="K9" i="3"/>
  <c r="K8" i="3"/>
  <c r="I11" i="3"/>
  <c r="I10" i="3"/>
  <c r="I9" i="3"/>
  <c r="I8" i="3"/>
  <c r="H11" i="3"/>
  <c r="H10" i="3"/>
  <c r="H9" i="3"/>
  <c r="H8" i="3"/>
  <c r="G11" i="3"/>
  <c r="G10" i="3"/>
  <c r="G9" i="3"/>
  <c r="G8" i="3"/>
  <c r="F11" i="3"/>
  <c r="F10" i="3"/>
  <c r="F9" i="3"/>
  <c r="F8" i="3"/>
  <c r="E11" i="3"/>
  <c r="E10" i="3"/>
  <c r="E9" i="3"/>
  <c r="E8" i="3"/>
  <c r="D11" i="3"/>
  <c r="D10" i="3"/>
  <c r="D9" i="3"/>
  <c r="D8" i="3"/>
  <c r="C11" i="3"/>
  <c r="C10" i="3"/>
  <c r="C9" i="3"/>
  <c r="C8" i="3"/>
  <c r="B11" i="3"/>
  <c r="B10" i="3"/>
  <c r="B9" i="3"/>
  <c r="B8" i="3"/>
  <c r="E41" i="2" l="1"/>
  <c r="D41" i="2"/>
  <c r="C41" i="2"/>
  <c r="B41" i="2"/>
  <c r="B43" i="2" s="1"/>
  <c r="E40" i="2"/>
  <c r="D40" i="2"/>
  <c r="C40" i="2"/>
  <c r="B40" i="2"/>
  <c r="E39" i="2"/>
  <c r="D39" i="2"/>
  <c r="C39" i="2"/>
  <c r="B39" i="2"/>
  <c r="E38" i="2"/>
  <c r="D38" i="2"/>
  <c r="C38" i="2"/>
  <c r="B38" i="2"/>
  <c r="E37" i="2"/>
  <c r="D37" i="2"/>
  <c r="C37" i="2"/>
  <c r="B37" i="2"/>
  <c r="E36" i="2"/>
  <c r="D36" i="2"/>
  <c r="C36" i="2"/>
  <c r="B36" i="2"/>
  <c r="E35" i="2"/>
  <c r="D35" i="2"/>
  <c r="C35" i="2"/>
  <c r="B35" i="2"/>
  <c r="K41" i="2"/>
  <c r="J41" i="2"/>
  <c r="I41" i="2"/>
  <c r="I43" i="2" s="1"/>
  <c r="H41" i="2"/>
  <c r="H43" i="2" s="1"/>
  <c r="K40" i="2"/>
  <c r="J40" i="2"/>
  <c r="I40" i="2"/>
  <c r="H40" i="2"/>
  <c r="K39" i="2"/>
  <c r="J39" i="2"/>
  <c r="I39" i="2"/>
  <c r="H39" i="2"/>
  <c r="K38" i="2"/>
  <c r="J38" i="2"/>
  <c r="I38" i="2"/>
  <c r="H38" i="2"/>
  <c r="K37" i="2"/>
  <c r="J37" i="2"/>
  <c r="I37" i="2"/>
  <c r="H37" i="2"/>
  <c r="K36" i="2"/>
  <c r="J36" i="2"/>
  <c r="I36" i="2"/>
  <c r="H36" i="2"/>
  <c r="K35" i="2"/>
  <c r="J35" i="2"/>
  <c r="I35" i="2"/>
  <c r="H35" i="2"/>
  <c r="W41" i="2"/>
  <c r="V41" i="2"/>
  <c r="U41" i="2"/>
  <c r="U43" i="2" s="1"/>
  <c r="T41" i="2"/>
  <c r="T43" i="2" s="1"/>
  <c r="W40" i="2"/>
  <c r="V40" i="2"/>
  <c r="U40" i="2"/>
  <c r="T40" i="2"/>
  <c r="W39" i="2"/>
  <c r="V39" i="2"/>
  <c r="U39" i="2"/>
  <c r="T39" i="2"/>
  <c r="W38" i="2"/>
  <c r="V38" i="2"/>
  <c r="U38" i="2"/>
  <c r="T38" i="2"/>
  <c r="W37" i="2"/>
  <c r="V37" i="2"/>
  <c r="U37" i="2"/>
  <c r="T37" i="2"/>
  <c r="W36" i="2"/>
  <c r="V36" i="2"/>
  <c r="U36" i="2"/>
  <c r="T36" i="2"/>
  <c r="W35" i="2"/>
  <c r="V35" i="2"/>
  <c r="U35" i="2"/>
  <c r="T35" i="2"/>
  <c r="Q41" i="2"/>
  <c r="P41" i="2"/>
  <c r="O41" i="2"/>
  <c r="O43" i="2" s="1"/>
  <c r="Q40" i="2"/>
  <c r="P40" i="2"/>
  <c r="O40" i="2"/>
  <c r="Q39" i="2"/>
  <c r="P39" i="2"/>
  <c r="O39" i="2"/>
  <c r="Q38" i="2"/>
  <c r="P38" i="2"/>
  <c r="O38" i="2"/>
  <c r="Q37" i="2"/>
  <c r="P37" i="2"/>
  <c r="O37" i="2"/>
  <c r="Q36" i="2"/>
  <c r="P36" i="2"/>
  <c r="O36" i="2"/>
  <c r="Q35" i="2"/>
  <c r="P35" i="2"/>
  <c r="O35" i="2"/>
  <c r="N41" i="2"/>
  <c r="N40" i="2"/>
  <c r="N39" i="2"/>
  <c r="N38" i="2"/>
  <c r="N37" i="2"/>
  <c r="N36" i="2"/>
  <c r="N35" i="2"/>
  <c r="W10" i="2"/>
  <c r="V10" i="2"/>
  <c r="V12" i="2" s="1"/>
  <c r="U10" i="2"/>
  <c r="U12" i="2" s="1"/>
  <c r="T10" i="2"/>
  <c r="T12" i="2" s="1"/>
  <c r="W9" i="2"/>
  <c r="V9" i="2"/>
  <c r="U9" i="2"/>
  <c r="T9" i="2"/>
  <c r="W8" i="2"/>
  <c r="V8" i="2"/>
  <c r="U8" i="2"/>
  <c r="T8" i="2"/>
  <c r="W7" i="2"/>
  <c r="V7" i="2"/>
  <c r="U7" i="2"/>
  <c r="T7" i="2"/>
  <c r="W6" i="2"/>
  <c r="V6" i="2"/>
  <c r="U6" i="2"/>
  <c r="T6" i="2"/>
  <c r="W5" i="2"/>
  <c r="V5" i="2"/>
  <c r="U5" i="2"/>
  <c r="T5" i="2"/>
  <c r="W4" i="2"/>
  <c r="V4" i="2"/>
  <c r="U4" i="2"/>
  <c r="T4" i="2"/>
  <c r="Q10" i="2"/>
  <c r="P10" i="2"/>
  <c r="O10" i="2"/>
  <c r="O12" i="2" s="1"/>
  <c r="N10" i="2"/>
  <c r="N12" i="2" s="1"/>
  <c r="Q9" i="2"/>
  <c r="P9" i="2"/>
  <c r="O9" i="2"/>
  <c r="N9" i="2"/>
  <c r="Q8" i="2"/>
  <c r="P8" i="2"/>
  <c r="O8" i="2"/>
  <c r="N8" i="2"/>
  <c r="Q7" i="2"/>
  <c r="P7" i="2"/>
  <c r="O7" i="2"/>
  <c r="N7" i="2"/>
  <c r="Q6" i="2"/>
  <c r="P6" i="2"/>
  <c r="O6" i="2"/>
  <c r="N6" i="2"/>
  <c r="Q5" i="2"/>
  <c r="P5" i="2"/>
  <c r="O5" i="2"/>
  <c r="N5" i="2"/>
  <c r="Q4" i="2"/>
  <c r="P4" i="2"/>
  <c r="O4" i="2"/>
  <c r="N4" i="2"/>
  <c r="K10" i="2"/>
  <c r="J10" i="2"/>
  <c r="I10" i="2"/>
  <c r="I12" i="2" s="1"/>
  <c r="H10" i="2"/>
  <c r="H12" i="2" s="1"/>
  <c r="K9" i="2"/>
  <c r="J9" i="2"/>
  <c r="I9" i="2"/>
  <c r="H9" i="2"/>
  <c r="K8" i="2"/>
  <c r="J8" i="2"/>
  <c r="I8" i="2"/>
  <c r="H8" i="2"/>
  <c r="K7" i="2"/>
  <c r="J7" i="2"/>
  <c r="I7" i="2"/>
  <c r="H7" i="2"/>
  <c r="K6" i="2"/>
  <c r="J6" i="2"/>
  <c r="I6" i="2"/>
  <c r="H6" i="2"/>
  <c r="K5" i="2"/>
  <c r="J5" i="2"/>
  <c r="I5" i="2"/>
  <c r="H5" i="2"/>
  <c r="K4" i="2"/>
  <c r="J4" i="2"/>
  <c r="H4" i="2"/>
  <c r="E10" i="2"/>
  <c r="E12" i="2" s="1"/>
  <c r="E9" i="2"/>
  <c r="E8" i="2"/>
  <c r="E7" i="2"/>
  <c r="E6" i="2"/>
  <c r="E5" i="2"/>
  <c r="E4" i="2"/>
  <c r="D10" i="2"/>
  <c r="D9" i="2"/>
  <c r="D8" i="2"/>
  <c r="D7" i="2"/>
  <c r="D6" i="2"/>
  <c r="D5" i="2"/>
  <c r="D4" i="2"/>
  <c r="C10" i="2"/>
  <c r="C9" i="2"/>
  <c r="C8" i="2"/>
  <c r="C7" i="2"/>
  <c r="C6" i="2"/>
  <c r="C5" i="2"/>
  <c r="B10" i="2"/>
  <c r="B12" i="2" s="1"/>
  <c r="B9" i="2"/>
  <c r="B8" i="2"/>
  <c r="B7" i="2"/>
  <c r="B6" i="2"/>
  <c r="B5" i="2"/>
  <c r="C4" i="2"/>
  <c r="B4" i="2"/>
  <c r="W43" i="2"/>
  <c r="V43" i="2"/>
  <c r="Q43" i="2"/>
  <c r="P43" i="2"/>
  <c r="N43" i="2"/>
  <c r="K43" i="2"/>
  <c r="J43" i="2"/>
  <c r="E43" i="2"/>
  <c r="D43" i="2"/>
  <c r="C43" i="2"/>
  <c r="S35" i="2"/>
  <c r="S36" i="2" s="1"/>
  <c r="S37" i="2" s="1"/>
  <c r="S38" i="2" s="1"/>
  <c r="S39" i="2" s="1"/>
  <c r="S40" i="2" s="1"/>
  <c r="S41" i="2" s="1"/>
  <c r="M35" i="2"/>
  <c r="M36" i="2" s="1"/>
  <c r="M37" i="2" s="1"/>
  <c r="M38" i="2" s="1"/>
  <c r="M39" i="2" s="1"/>
  <c r="M40" i="2" s="1"/>
  <c r="M41" i="2" s="1"/>
  <c r="G35" i="2"/>
  <c r="G36" i="2" s="1"/>
  <c r="G37" i="2" s="1"/>
  <c r="G38" i="2" s="1"/>
  <c r="G39" i="2" s="1"/>
  <c r="G40" i="2" s="1"/>
  <c r="G41" i="2" s="1"/>
  <c r="A35" i="2"/>
  <c r="A36" i="2" s="1"/>
  <c r="A37" i="2" s="1"/>
  <c r="A38" i="2" s="1"/>
  <c r="A39" i="2" s="1"/>
  <c r="A40" i="2" s="1"/>
  <c r="A41" i="2" s="1"/>
  <c r="W12" i="2"/>
  <c r="Q12" i="2"/>
  <c r="P12" i="2"/>
  <c r="K12" i="2"/>
  <c r="J12" i="2"/>
  <c r="D12" i="2"/>
  <c r="C12" i="2"/>
  <c r="S4" i="2"/>
  <c r="S5" i="2" s="1"/>
  <c r="S6" i="2" s="1"/>
  <c r="S7" i="2" s="1"/>
  <c r="S8" i="2" s="1"/>
  <c r="S9" i="2" s="1"/>
  <c r="S10" i="2" s="1"/>
  <c r="M4" i="2"/>
  <c r="M5" i="2" s="1"/>
  <c r="M6" i="2" s="1"/>
  <c r="M7" i="2" s="1"/>
  <c r="M8" i="2" s="1"/>
  <c r="M9" i="2" s="1"/>
  <c r="M10" i="2" s="1"/>
  <c r="G4" i="2"/>
  <c r="G5" i="2" s="1"/>
  <c r="G6" i="2" s="1"/>
  <c r="G7" i="2" s="1"/>
  <c r="G8" i="2" s="1"/>
  <c r="G9" i="2" s="1"/>
  <c r="G10" i="2" s="1"/>
  <c r="A4" i="2"/>
  <c r="A5" i="2" s="1"/>
  <c r="A6" i="2" s="1"/>
  <c r="A7" i="2" s="1"/>
  <c r="A8" i="2" s="1"/>
  <c r="A9" i="2" s="1"/>
  <c r="A10" i="2" s="1"/>
  <c r="W43" i="1"/>
  <c r="V43" i="1"/>
  <c r="U43" i="1"/>
  <c r="T43" i="1"/>
  <c r="S35" i="1"/>
  <c r="S36" i="1" s="1"/>
  <c r="S37" i="1" s="1"/>
  <c r="S38" i="1" s="1"/>
  <c r="S39" i="1" s="1"/>
  <c r="S40" i="1" s="1"/>
  <c r="S41" i="1" s="1"/>
  <c r="Q43" i="1"/>
  <c r="P43" i="1"/>
  <c r="O43" i="1"/>
  <c r="N43" i="1"/>
  <c r="M35" i="1"/>
  <c r="M36" i="1" s="1"/>
  <c r="M37" i="1" s="1"/>
  <c r="M38" i="1" s="1"/>
  <c r="M39" i="1" s="1"/>
  <c r="M40" i="1" s="1"/>
  <c r="M41" i="1" s="1"/>
  <c r="K43" i="1"/>
  <c r="J43" i="1"/>
  <c r="I43" i="1"/>
  <c r="H43" i="1"/>
  <c r="G35" i="1"/>
  <c r="G36" i="1" s="1"/>
  <c r="G37" i="1" s="1"/>
  <c r="G38" i="1" s="1"/>
  <c r="G39" i="1" s="1"/>
  <c r="G40" i="1" s="1"/>
  <c r="G41" i="1" s="1"/>
  <c r="E43" i="1"/>
  <c r="D43" i="1"/>
  <c r="C43" i="1"/>
  <c r="B43" i="1"/>
  <c r="A35" i="1"/>
  <c r="A36" i="1" s="1"/>
  <c r="A37" i="1" s="1"/>
  <c r="A38" i="1" s="1"/>
  <c r="A39" i="1" s="1"/>
  <c r="A40" i="1" s="1"/>
  <c r="A41" i="1" s="1"/>
  <c r="W12" i="1"/>
  <c r="V12" i="1"/>
  <c r="U12" i="1"/>
  <c r="T12" i="1"/>
  <c r="S4" i="1"/>
  <c r="S5" i="1" s="1"/>
  <c r="S6" i="1" s="1"/>
  <c r="S7" i="1" s="1"/>
  <c r="S8" i="1" s="1"/>
  <c r="S9" i="1" s="1"/>
  <c r="S10" i="1" s="1"/>
  <c r="Q12" i="1"/>
  <c r="P12" i="1"/>
  <c r="O12" i="1"/>
  <c r="N12" i="1"/>
  <c r="M4" i="1"/>
  <c r="M5" i="1" s="1"/>
  <c r="M6" i="1" s="1"/>
  <c r="M7" i="1" s="1"/>
  <c r="M8" i="1" s="1"/>
  <c r="M9" i="1" s="1"/>
  <c r="M10" i="1" s="1"/>
  <c r="K12" i="1"/>
  <c r="J12" i="1"/>
  <c r="I12" i="1"/>
  <c r="H12" i="1"/>
  <c r="G4" i="1"/>
  <c r="G5" i="1" s="1"/>
  <c r="G6" i="1" s="1"/>
  <c r="G7" i="1" s="1"/>
  <c r="G8" i="1" s="1"/>
  <c r="G9" i="1" s="1"/>
  <c r="G10" i="1" s="1"/>
  <c r="E12" i="1"/>
  <c r="D12" i="1"/>
  <c r="C12" i="1"/>
  <c r="B12" i="1"/>
  <c r="A4" i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<sst xmlns="http://schemas.openxmlformats.org/spreadsheetml/2006/main" count="122" uniqueCount="14">
  <si>
    <t>Casey, Kevin, Demetrios</t>
  </si>
  <si>
    <t>Time</t>
  </si>
  <si>
    <t>White</t>
  </si>
  <si>
    <t>Black</t>
  </si>
  <si>
    <t>Black CO2</t>
  </si>
  <si>
    <t>White CO2</t>
  </si>
  <si>
    <t>Simon, Nick, Eva</t>
  </si>
  <si>
    <t>Kelsey, Ben, Anita, Max</t>
  </si>
  <si>
    <t>˚/min</t>
  </si>
  <si>
    <t>Kaya, Ben, Logan, Kermalyn,Arjita</t>
  </si>
  <si>
    <t>Evan, Gina, Allie, Amy</t>
  </si>
  <si>
    <t>Daniel, Will, Chelsea, Kassie</t>
  </si>
  <si>
    <t>Dan, Will, Emily, Braden, Peter, John</t>
  </si>
  <si>
    <t>Tyler, Ethan, Julie, Colby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</si>
</sst>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Casey, Kevin, Demetrios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'Raw Data'!$A$3:$A$10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Data'!$B$3:$B$10</c:f>
              <c:numCache>
                <c:formatCode>General</c:formatCode>
                <c:ptCount val="8"/>
                <c:pt idx="0">
                  <c:v>73.400000000000006</c:v>
                </c:pt>
                <c:pt idx="1">
                  <c:v>76.7</c:v>
                </c:pt>
                <c:pt idx="2">
                  <c:v>79</c:v>
                </c:pt>
                <c:pt idx="3">
                  <c:v>79.7</c:v>
                </c:pt>
                <c:pt idx="4">
                  <c:v>80.8</c:v>
                </c:pt>
                <c:pt idx="5">
                  <c:v>83.5</c:v>
                </c:pt>
                <c:pt idx="6">
                  <c:v>85.1</c:v>
                </c:pt>
                <c:pt idx="7">
                  <c:v>85.8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D55-B541-81DC-FF2C0BF685A6}"/>
            </c:ext>
          </c:extLst>
        </c:ser>
        <c:ser>
          <c:idx val="1"/>
          <c:order val="1"/>
          <c:tx>
            <c:strRef>
              <c:f>'Raw Data'!$C$2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'Raw Data'!$A$3:$A$10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Data'!$C$3:$C$10</c:f>
              <c:numCache>
                <c:formatCode>General</c:formatCode>
                <c:ptCount val="8"/>
                <c:pt idx="0">
                  <c:v>73.3</c:v>
                </c:pt>
                <c:pt idx="1">
                  <c:v>80.7</c:v>
                </c:pt>
                <c:pt idx="2">
                  <c:v>83.9</c:v>
                </c:pt>
                <c:pt idx="3">
                  <c:v>84.9</c:v>
                </c:pt>
                <c:pt idx="4">
                  <c:v>85.8</c:v>
                </c:pt>
                <c:pt idx="5">
                  <c:v>86.8</c:v>
                </c:pt>
                <c:pt idx="6">
                  <c:v>89</c:v>
                </c:pt>
                <c:pt idx="7">
                  <c:v>90.2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D55-B541-81DC-FF2C0BF685A6}"/>
            </c:ext>
          </c:extLst>
        </c:ser>
        <c:ser>
          <c:idx val="2"/>
          <c:order val="2"/>
          <c:tx>
            <c:strRef>
              <c:f>'Raw Data'!$D$2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Data'!$A$3:$A$10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Data'!$D$3:$D$10</c:f>
              <c:numCache>
                <c:formatCode>General</c:formatCode>
                <c:ptCount val="8"/>
                <c:pt idx="0">
                  <c:v>72.7</c:v>
                </c:pt>
                <c:pt idx="1">
                  <c:v>80</c:v>
                </c:pt>
                <c:pt idx="2">
                  <c:v>84.4</c:v>
                </c:pt>
                <c:pt idx="3">
                  <c:v>86.1</c:v>
                </c:pt>
                <c:pt idx="4">
                  <c:v>86.7</c:v>
                </c:pt>
                <c:pt idx="5">
                  <c:v>88.4</c:v>
                </c:pt>
                <c:pt idx="6">
                  <c:v>89.7</c:v>
                </c:pt>
                <c:pt idx="7">
                  <c:v>91.2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D55-B541-81DC-FF2C0BF685A6}"/>
            </c:ext>
          </c:extLst>
        </c:ser>
        <c:ser>
          <c:idx val="3"/>
          <c:order val="3"/>
          <c:tx>
            <c:strRef>
              <c:f>'Raw Data'!$E$2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Data'!$A$3:$A$10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Data'!$E$3:$E$10</c:f>
              <c:numCache>
                <c:formatCode>General</c:formatCode>
                <c:ptCount val="8"/>
                <c:pt idx="0">
                  <c:v>74</c:v>
                </c:pt>
                <c:pt idx="1">
                  <c:v>81.7</c:v>
                </c:pt>
                <c:pt idx="2">
                  <c:v>85.6</c:v>
                </c:pt>
                <c:pt idx="3">
                  <c:v>89.1</c:v>
                </c:pt>
                <c:pt idx="4">
                  <c:v>91.6</c:v>
                </c:pt>
                <c:pt idx="5">
                  <c:v>93.5</c:v>
                </c:pt>
                <c:pt idx="6">
                  <c:v>94.5</c:v>
                </c:pt>
                <c:pt idx="7">
                  <c:v>96.5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D55-B541-81DC-FF2C0BF68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Simon, Nick, Eva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'0-start'!$B$2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'0-start'!$H$3:$H$10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2.0999999999999943</c:v>
                </c:pt>
                <c:pt idx="4">
                  <c:v>2.2999999999999972</c:v>
                </c:pt>
                <c:pt idx="5">
                  <c:v>2.7000000000000028</c:v>
                </c:pt>
                <c:pt idx="6">
                  <c:v>3</c:v>
                </c:pt>
                <c:pt idx="7">
                  <c:v>3.4000000000000057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48-3E45-A689-9465BD342EF3}"/>
            </c:ext>
          </c:extLst>
        </c:ser>
        <c:ser>
          <c:idx val="1"/>
          <c:order val="1"/>
          <c:tx>
            <c:strRef>
              <c:f>'0-start'!$C$2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'0-start'!$I$3:$I$10</c:f>
              <c:numCache>
                <c:formatCode>General</c:formatCode>
                <c:ptCount val="8"/>
                <c:pt idx="0">
                  <c:v>0</c:v>
                </c:pt>
                <c:pt idx="2">
                  <c:v>2.7000000000000028</c:v>
                </c:pt>
                <c:pt idx="3">
                  <c:v>4.5</c:v>
                </c:pt>
                <c:pt idx="4">
                  <c:v>5.2000000000000028</c:v>
                </c:pt>
                <c:pt idx="5">
                  <c:v>5.4000000000000057</c:v>
                </c:pt>
                <c:pt idx="6">
                  <c:v>5.5999999999999943</c:v>
                </c:pt>
                <c:pt idx="7">
                  <c:v>5.9000000000000057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448-3E45-A689-9465BD342EF3}"/>
            </c:ext>
          </c:extLst>
        </c:ser>
        <c:ser>
          <c:idx val="2"/>
          <c:order val="2"/>
          <c:tx>
            <c:strRef>
              <c:f>'0-start'!$D$2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>
                  <a:lumMod val="9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'0-start'!$J$3:$J$10</c:f>
              <c:numCache>
                <c:formatCode>General</c:formatCode>
                <c:ptCount val="8"/>
                <c:pt idx="0">
                  <c:v>0</c:v>
                </c:pt>
                <c:pt idx="1">
                  <c:v>0.40000000000000568</c:v>
                </c:pt>
                <c:pt idx="2">
                  <c:v>0.90000000000000568</c:v>
                </c:pt>
                <c:pt idx="3">
                  <c:v>1.5</c:v>
                </c:pt>
                <c:pt idx="4">
                  <c:v>2</c:v>
                </c:pt>
                <c:pt idx="5">
                  <c:v>2.5999999999999943</c:v>
                </c:pt>
                <c:pt idx="6">
                  <c:v>2.9000000000000057</c:v>
                </c:pt>
                <c:pt idx="7">
                  <c:v>3.2999999999999972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448-3E45-A689-9465BD342EF3}"/>
            </c:ext>
          </c:extLst>
        </c:ser>
        <c:ser>
          <c:idx val="3"/>
          <c:order val="3"/>
          <c:tx>
            <c:strRef>
              <c:f>'0-start'!$E$2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'0-start'!$K$3:$K$10</c:f>
              <c:numCache>
                <c:formatCode>General</c:formatCode>
                <c:ptCount val="8"/>
                <c:pt idx="0">
                  <c:v>0</c:v>
                </c:pt>
                <c:pt idx="1">
                  <c:v>1.4000000000000057</c:v>
                </c:pt>
                <c:pt idx="2">
                  <c:v>2</c:v>
                </c:pt>
                <c:pt idx="3">
                  <c:v>3.1000000000000085</c:v>
                </c:pt>
                <c:pt idx="4">
                  <c:v>4</c:v>
                </c:pt>
                <c:pt idx="5">
                  <c:v>4.9000000000000057</c:v>
                </c:pt>
                <c:pt idx="6">
                  <c:v>5.6000000000000085</c:v>
                </c:pt>
                <c:pt idx="7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448-3E45-A689-9465BD342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Kelsey, Ben, Anita, Max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'0-start'!$B$2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'0-start'!$N$3:$N$10</c:f>
              <c:numCache>
                <c:formatCode>General</c:formatCode>
                <c:ptCount val="8"/>
                <c:pt idx="0">
                  <c:v>0</c:v>
                </c:pt>
                <c:pt idx="1">
                  <c:v>2.7999999999999972</c:v>
                </c:pt>
                <c:pt idx="2">
                  <c:v>3.4000000000000057</c:v>
                </c:pt>
                <c:pt idx="3">
                  <c:v>3.7999999999999972</c:v>
                </c:pt>
                <c:pt idx="4">
                  <c:v>4.2000000000000028</c:v>
                </c:pt>
                <c:pt idx="5">
                  <c:v>4.5</c:v>
                </c:pt>
                <c:pt idx="6">
                  <c:v>4.7000000000000028</c:v>
                </c:pt>
                <c:pt idx="7">
                  <c:v>4.9000000000000057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FB-5541-AF44-7790C4487321}"/>
            </c:ext>
          </c:extLst>
        </c:ser>
        <c:ser>
          <c:idx val="1"/>
          <c:order val="1"/>
          <c:tx>
            <c:strRef>
              <c:f>'0-start'!$C$2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'0-start'!$O$3:$O$10</c:f>
              <c:numCache>
                <c:formatCode>General</c:formatCode>
                <c:ptCount val="8"/>
                <c:pt idx="0">
                  <c:v>0</c:v>
                </c:pt>
                <c:pt idx="1">
                  <c:v>0.89999999999999147</c:v>
                </c:pt>
                <c:pt idx="2">
                  <c:v>2.0999999999999943</c:v>
                </c:pt>
                <c:pt idx="3">
                  <c:v>2.8999999999999915</c:v>
                </c:pt>
                <c:pt idx="4">
                  <c:v>3.6999999999999886</c:v>
                </c:pt>
                <c:pt idx="5">
                  <c:v>4.1999999999999886</c:v>
                </c:pt>
                <c:pt idx="6">
                  <c:v>4.6999999999999886</c:v>
                </c:pt>
                <c:pt idx="7">
                  <c:v>5.1999999999999886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FB-5541-AF44-7790C4487321}"/>
            </c:ext>
          </c:extLst>
        </c:ser>
        <c:ser>
          <c:idx val="2"/>
          <c:order val="2"/>
          <c:tx>
            <c:strRef>
              <c:f>'0-start'!$D$2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'0-start'!$P$3:$P$10</c:f>
              <c:numCache>
                <c:formatCode>General</c:formatCode>
                <c:ptCount val="8"/>
                <c:pt idx="0">
                  <c:v>0</c:v>
                </c:pt>
                <c:pt idx="1">
                  <c:v>0.59999999999999432</c:v>
                </c:pt>
                <c:pt idx="2">
                  <c:v>1.5</c:v>
                </c:pt>
                <c:pt idx="3">
                  <c:v>1.7000000000000028</c:v>
                </c:pt>
                <c:pt idx="4">
                  <c:v>2</c:v>
                </c:pt>
                <c:pt idx="5">
                  <c:v>2.4000000000000057</c:v>
                </c:pt>
                <c:pt idx="6">
                  <c:v>2.7000000000000028</c:v>
                </c:pt>
                <c:pt idx="7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FB-5541-AF44-7790C4487321}"/>
            </c:ext>
          </c:extLst>
        </c:ser>
        <c:ser>
          <c:idx val="3"/>
          <c:order val="3"/>
          <c:tx>
            <c:strRef>
              <c:f>'0-start'!$E$2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'0-start'!$Q$3:$Q$10</c:f>
              <c:numCache>
                <c:formatCode>General</c:formatCode>
                <c:ptCount val="8"/>
                <c:pt idx="0">
                  <c:v>0</c:v>
                </c:pt>
                <c:pt idx="1">
                  <c:v>1.7000000000000028</c:v>
                </c:pt>
                <c:pt idx="2">
                  <c:v>3.7000000000000028</c:v>
                </c:pt>
                <c:pt idx="3">
                  <c:v>5.2999999999999972</c:v>
                </c:pt>
                <c:pt idx="4">
                  <c:v>6.4000000000000057</c:v>
                </c:pt>
                <c:pt idx="5">
                  <c:v>7.2000000000000028</c:v>
                </c:pt>
                <c:pt idx="6">
                  <c:v>8.2000000000000028</c:v>
                </c:pt>
                <c:pt idx="7">
                  <c:v>8.7000000000000028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FB-5541-AF44-7790C4487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Kaya, Ben, Logan, Kermalyn,Arjita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'0-start'!$B$2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'0-start'!$T$3:$T$10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A84-564E-A7AE-DC80057C1DD6}"/>
            </c:ext>
          </c:extLst>
        </c:ser>
        <c:ser>
          <c:idx val="1"/>
          <c:order val="1"/>
          <c:tx>
            <c:strRef>
              <c:f>'0-start'!$C$2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'0-start'!$U$3:$U$10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A84-564E-A7AE-DC80057C1DD6}"/>
            </c:ext>
          </c:extLst>
        </c:ser>
        <c:ser>
          <c:idx val="2"/>
          <c:order val="2"/>
          <c:tx>
            <c:strRef>
              <c:f>'0-start'!$D$2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'0-start'!$V$3:$V$10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A84-564E-A7AE-DC80057C1DD6}"/>
            </c:ext>
          </c:extLst>
        </c:ser>
        <c:ser>
          <c:idx val="3"/>
          <c:order val="3"/>
          <c:tx>
            <c:strRef>
              <c:f>'0-start'!$E$2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'0-start'!$W$3:$W$10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A84-564E-A7AE-DC80057C1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Evan, Gina, Allie, Amy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'0-start'!$B$2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'0-start'!$B$34:$B$41</c:f>
              <c:numCache>
                <c:formatCode>General</c:formatCode>
                <c:ptCount val="8"/>
                <c:pt idx="0">
                  <c:v>0</c:v>
                </c:pt>
                <c:pt idx="1">
                  <c:v>1.7999999999999972</c:v>
                </c:pt>
                <c:pt idx="2">
                  <c:v>2.7999999999999972</c:v>
                </c:pt>
                <c:pt idx="3">
                  <c:v>3.7999999999999972</c:v>
                </c:pt>
                <c:pt idx="4">
                  <c:v>4.7000000000000028</c:v>
                </c:pt>
                <c:pt idx="5">
                  <c:v>5.2999999999999972</c:v>
                </c:pt>
                <c:pt idx="6">
                  <c:v>5.9000000000000057</c:v>
                </c:pt>
                <c:pt idx="7">
                  <c:v>6.2999999999999972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47-3A42-9A3D-DB5802071F25}"/>
            </c:ext>
          </c:extLst>
        </c:ser>
        <c:ser>
          <c:idx val="1"/>
          <c:order val="1"/>
          <c:tx>
            <c:strRef>
              <c:f>'0-start'!$C$2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'0-start'!$C$34:$C$41</c:f>
              <c:numCache>
                <c:formatCode>General</c:formatCode>
                <c:ptCount val="8"/>
                <c:pt idx="0">
                  <c:v>0</c:v>
                </c:pt>
                <c:pt idx="1">
                  <c:v>3.8000000000000114</c:v>
                </c:pt>
                <c:pt idx="2">
                  <c:v>7.1000000000000085</c:v>
                </c:pt>
                <c:pt idx="3">
                  <c:v>9.3000000000000114</c:v>
                </c:pt>
                <c:pt idx="4">
                  <c:v>10.900000000000006</c:v>
                </c:pt>
                <c:pt idx="5">
                  <c:v>12.100000000000009</c:v>
                </c:pt>
                <c:pt idx="6">
                  <c:v>12.800000000000011</c:v>
                </c:pt>
                <c:pt idx="7">
                  <c:v>13.5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47-3A42-9A3D-DB5802071F25}"/>
            </c:ext>
          </c:extLst>
        </c:ser>
        <c:ser>
          <c:idx val="2"/>
          <c:order val="2"/>
          <c:tx>
            <c:strRef>
              <c:f>'0-start'!$D$2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'0-start'!$D$34:$D$41</c:f>
              <c:numCache>
                <c:formatCode>General</c:formatCode>
                <c:ptCount val="8"/>
                <c:pt idx="0">
                  <c:v>0</c:v>
                </c:pt>
                <c:pt idx="1">
                  <c:v>4.5</c:v>
                </c:pt>
                <c:pt idx="2">
                  <c:v>7.8000000000000114</c:v>
                </c:pt>
                <c:pt idx="3">
                  <c:v>10</c:v>
                </c:pt>
                <c:pt idx="4">
                  <c:v>11.300000000000011</c:v>
                </c:pt>
                <c:pt idx="5">
                  <c:v>12.100000000000009</c:v>
                </c:pt>
                <c:pt idx="6">
                  <c:v>12.600000000000009</c:v>
                </c:pt>
                <c:pt idx="7">
                  <c:v>13.200000000000003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47-3A42-9A3D-DB5802071F25}"/>
            </c:ext>
          </c:extLst>
        </c:ser>
        <c:ser>
          <c:idx val="3"/>
          <c:order val="3"/>
          <c:tx>
            <c:strRef>
              <c:f>'0-start'!$E$2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'0-start'!$E$34:$E$41</c:f>
              <c:numCache>
                <c:formatCode>General</c:formatCode>
                <c:ptCount val="8"/>
                <c:pt idx="0">
                  <c:v>0</c:v>
                </c:pt>
                <c:pt idx="1">
                  <c:v>2</c:v>
                </c:pt>
                <c:pt idx="2">
                  <c:v>4</c:v>
                </c:pt>
                <c:pt idx="3">
                  <c:v>5.7999999999999972</c:v>
                </c:pt>
                <c:pt idx="4">
                  <c:v>6.9000000000000057</c:v>
                </c:pt>
                <c:pt idx="5">
                  <c:v>8</c:v>
                </c:pt>
                <c:pt idx="6">
                  <c:v>8.4000000000000057</c:v>
                </c:pt>
                <c:pt idx="7">
                  <c:v>8.5999999999999943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47-3A42-9A3D-DB5802071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Daniel, Will, Chelsea, Kassie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'0-start'!$B$2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'0-start'!$H$34:$H$41</c:f>
              <c:numCache>
                <c:formatCode>General</c:formatCode>
                <c:ptCount val="8"/>
                <c:pt idx="0">
                  <c:v>0</c:v>
                </c:pt>
                <c:pt idx="1">
                  <c:v>1.2000000000000028</c:v>
                </c:pt>
                <c:pt idx="2">
                  <c:v>1.7999999999999972</c:v>
                </c:pt>
                <c:pt idx="3">
                  <c:v>2.2999999999999972</c:v>
                </c:pt>
                <c:pt idx="4">
                  <c:v>2.7999999999999972</c:v>
                </c:pt>
                <c:pt idx="5">
                  <c:v>3.2000000000000028</c:v>
                </c:pt>
                <c:pt idx="6">
                  <c:v>3.6000000000000085</c:v>
                </c:pt>
                <c:pt idx="7">
                  <c:v>3.9000000000000057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B1-BD43-845D-9F090B1F788D}"/>
            </c:ext>
          </c:extLst>
        </c:ser>
        <c:ser>
          <c:idx val="1"/>
          <c:order val="1"/>
          <c:tx>
            <c:strRef>
              <c:f>'0-start'!$C$2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'0-start'!$I$34:$I$41</c:f>
              <c:numCache>
                <c:formatCode>General</c:formatCode>
                <c:ptCount val="8"/>
                <c:pt idx="0">
                  <c:v>0</c:v>
                </c:pt>
                <c:pt idx="1">
                  <c:v>2.9000000000000057</c:v>
                </c:pt>
                <c:pt idx="2">
                  <c:v>4.5</c:v>
                </c:pt>
                <c:pt idx="3">
                  <c:v>5.7999999999999972</c:v>
                </c:pt>
                <c:pt idx="4">
                  <c:v>6.7000000000000028</c:v>
                </c:pt>
                <c:pt idx="5">
                  <c:v>7.4000000000000057</c:v>
                </c:pt>
                <c:pt idx="6">
                  <c:v>7.9000000000000057</c:v>
                </c:pt>
                <c:pt idx="7">
                  <c:v>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B1-BD43-845D-9F090B1F788D}"/>
            </c:ext>
          </c:extLst>
        </c:ser>
        <c:ser>
          <c:idx val="2"/>
          <c:order val="2"/>
          <c:tx>
            <c:strRef>
              <c:f>'0-start'!$D$2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'0-start'!$J$34:$J$41</c:f>
              <c:numCache>
                <c:formatCode>General</c:formatCode>
                <c:ptCount val="8"/>
                <c:pt idx="0">
                  <c:v>0</c:v>
                </c:pt>
                <c:pt idx="1">
                  <c:v>1.6000000000000085</c:v>
                </c:pt>
                <c:pt idx="2">
                  <c:v>2.9000000000000057</c:v>
                </c:pt>
                <c:pt idx="3">
                  <c:v>4</c:v>
                </c:pt>
                <c:pt idx="4">
                  <c:v>4.9000000000000057</c:v>
                </c:pt>
                <c:pt idx="5">
                  <c:v>5.6000000000000085</c:v>
                </c:pt>
                <c:pt idx="6">
                  <c:v>6.2999999999999972</c:v>
                </c:pt>
                <c:pt idx="7">
                  <c:v>6.7000000000000028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B1-BD43-845D-9F090B1F788D}"/>
            </c:ext>
          </c:extLst>
        </c:ser>
        <c:ser>
          <c:idx val="3"/>
          <c:order val="3"/>
          <c:tx>
            <c:strRef>
              <c:f>'0-start'!$E$2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'0-start'!$K$34:$K$41</c:f>
              <c:numCache>
                <c:formatCode>General</c:formatCode>
                <c:ptCount val="8"/>
                <c:pt idx="0">
                  <c:v>0</c:v>
                </c:pt>
                <c:pt idx="1">
                  <c:v>2.1000000000000085</c:v>
                </c:pt>
                <c:pt idx="2">
                  <c:v>4.2999999999999972</c:v>
                </c:pt>
                <c:pt idx="3">
                  <c:v>5.7000000000000028</c:v>
                </c:pt>
                <c:pt idx="4">
                  <c:v>7.4000000000000057</c:v>
                </c:pt>
                <c:pt idx="5">
                  <c:v>9.7000000000000028</c:v>
                </c:pt>
                <c:pt idx="6">
                  <c:v>9.2999999999999972</c:v>
                </c:pt>
                <c:pt idx="7">
                  <c:v>9.2999999999999972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B1-BD43-845D-9F090B1F7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Dan, Will, Emily, Braden, Peter, John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'0-start'!$B$2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'0-start'!$N$34:$N$41</c:f>
              <c:numCache>
                <c:formatCode>General</c:formatCode>
                <c:ptCount val="8"/>
                <c:pt idx="0">
                  <c:v>0</c:v>
                </c:pt>
                <c:pt idx="1">
                  <c:v>3.5</c:v>
                </c:pt>
                <c:pt idx="2">
                  <c:v>4</c:v>
                </c:pt>
                <c:pt idx="3">
                  <c:v>4.1000000000000085</c:v>
                </c:pt>
                <c:pt idx="4">
                  <c:v>4.3000000000000114</c:v>
                </c:pt>
                <c:pt idx="5">
                  <c:v>4.6000000000000085</c:v>
                </c:pt>
                <c:pt idx="6">
                  <c:v>4.8000000000000114</c:v>
                </c:pt>
                <c:pt idx="7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FF-994D-AD04-D8AF3662F8ED}"/>
            </c:ext>
          </c:extLst>
        </c:ser>
        <c:ser>
          <c:idx val="1"/>
          <c:order val="1"/>
          <c:tx>
            <c:strRef>
              <c:f>'0-start'!$C$2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'0-start'!$O$34:$O$41</c:f>
              <c:numCache>
                <c:formatCode>General</c:formatCode>
                <c:ptCount val="8"/>
                <c:pt idx="0">
                  <c:v>0</c:v>
                </c:pt>
                <c:pt idx="1">
                  <c:v>0.79999999999999716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4.5999999999999943</c:v>
                </c:pt>
                <c:pt idx="7">
                  <c:v>4.9000000000000057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FF-994D-AD04-D8AF3662F8ED}"/>
            </c:ext>
          </c:extLst>
        </c:ser>
        <c:ser>
          <c:idx val="2"/>
          <c:order val="2"/>
          <c:tx>
            <c:strRef>
              <c:f>'0-start'!$D$2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'0-start'!$P$34:$P$41</c:f>
              <c:numCache>
                <c:formatCode>General</c:formatCode>
                <c:ptCount val="8"/>
                <c:pt idx="0">
                  <c:v>0</c:v>
                </c:pt>
                <c:pt idx="1">
                  <c:v>0.29999999999999716</c:v>
                </c:pt>
                <c:pt idx="2">
                  <c:v>0.5</c:v>
                </c:pt>
                <c:pt idx="3">
                  <c:v>0.79999999999999716</c:v>
                </c:pt>
                <c:pt idx="4">
                  <c:v>1</c:v>
                </c:pt>
                <c:pt idx="5">
                  <c:v>1.2000000000000028</c:v>
                </c:pt>
                <c:pt idx="6">
                  <c:v>1.2999999999999972</c:v>
                </c:pt>
                <c:pt idx="7">
                  <c:v>1.2999999999999972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FF-994D-AD04-D8AF3662F8ED}"/>
            </c:ext>
          </c:extLst>
        </c:ser>
        <c:ser>
          <c:idx val="3"/>
          <c:order val="3"/>
          <c:tx>
            <c:strRef>
              <c:f>'0-start'!$E$2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'0-start'!$Q$34:$Q$41</c:f>
              <c:numCache>
                <c:formatCode>General</c:formatCode>
                <c:ptCount val="8"/>
                <c:pt idx="0">
                  <c:v>0</c:v>
                </c:pt>
                <c:pt idx="1">
                  <c:v>1.2999999999999972</c:v>
                </c:pt>
                <c:pt idx="2">
                  <c:v>2.5999999999999943</c:v>
                </c:pt>
                <c:pt idx="3">
                  <c:v>4</c:v>
                </c:pt>
                <c:pt idx="4">
                  <c:v>5</c:v>
                </c:pt>
                <c:pt idx="5">
                  <c:v>5.5999999999999943</c:v>
                </c:pt>
                <c:pt idx="6">
                  <c:v>6.2999999999999972</c:v>
                </c:pt>
                <c:pt idx="7">
                  <c:v>6.6999999999999886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FF-994D-AD04-D8AF3662F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Tyler, Ethan, Julie, Colby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'0-start'!$B$2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'0-start'!$T$34:$T$41</c:f>
              <c:numCache>
                <c:formatCode>General</c:formatCode>
                <c:ptCount val="8"/>
                <c:pt idx="0">
                  <c:v>0</c:v>
                </c:pt>
                <c:pt idx="1">
                  <c:v>3.2000000000000028</c:v>
                </c:pt>
                <c:pt idx="2">
                  <c:v>4.5999999999999943</c:v>
                </c:pt>
                <c:pt idx="3">
                  <c:v>3.3999999999999915</c:v>
                </c:pt>
                <c:pt idx="4">
                  <c:v>2.7999999999999972</c:v>
                </c:pt>
                <c:pt idx="5">
                  <c:v>2.7999999999999972</c:v>
                </c:pt>
                <c:pt idx="6">
                  <c:v>2.8999999999999915</c:v>
                </c:pt>
                <c:pt idx="7">
                  <c:v>3.2000000000000028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BA-284B-B347-141387E8836B}"/>
            </c:ext>
          </c:extLst>
        </c:ser>
        <c:ser>
          <c:idx val="1"/>
          <c:order val="1"/>
          <c:tx>
            <c:strRef>
              <c:f>'0-start'!$C$2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'0-start'!$U$34:$U$41</c:f>
              <c:numCache>
                <c:formatCode>General</c:formatCode>
                <c:ptCount val="8"/>
                <c:pt idx="0">
                  <c:v>0</c:v>
                </c:pt>
                <c:pt idx="1">
                  <c:v>3.2000000000000028</c:v>
                </c:pt>
                <c:pt idx="2">
                  <c:v>3.4000000000000057</c:v>
                </c:pt>
                <c:pt idx="3">
                  <c:v>4.4000000000000057</c:v>
                </c:pt>
                <c:pt idx="4">
                  <c:v>5.4000000000000057</c:v>
                </c:pt>
                <c:pt idx="5">
                  <c:v>6.1000000000000085</c:v>
                </c:pt>
                <c:pt idx="6">
                  <c:v>6.6000000000000085</c:v>
                </c:pt>
                <c:pt idx="7">
                  <c:v>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BA-284B-B347-141387E8836B}"/>
            </c:ext>
          </c:extLst>
        </c:ser>
        <c:ser>
          <c:idx val="2"/>
          <c:order val="2"/>
          <c:tx>
            <c:strRef>
              <c:f>'0-start'!$D$2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'0-start'!$V$34:$V$41</c:f>
              <c:numCache>
                <c:formatCode>General</c:formatCode>
                <c:ptCount val="8"/>
                <c:pt idx="0">
                  <c:v>0</c:v>
                </c:pt>
                <c:pt idx="1">
                  <c:v>1.3999999999999915</c:v>
                </c:pt>
                <c:pt idx="2">
                  <c:v>2.2999999999999972</c:v>
                </c:pt>
                <c:pt idx="3">
                  <c:v>3</c:v>
                </c:pt>
                <c:pt idx="4">
                  <c:v>3.5999999999999943</c:v>
                </c:pt>
                <c:pt idx="5">
                  <c:v>4.2000000000000028</c:v>
                </c:pt>
                <c:pt idx="6">
                  <c:v>4.7000000000000028</c:v>
                </c:pt>
                <c:pt idx="7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BA-284B-B347-141387E8836B}"/>
            </c:ext>
          </c:extLst>
        </c:ser>
        <c:ser>
          <c:idx val="3"/>
          <c:order val="3"/>
          <c:tx>
            <c:strRef>
              <c:f>'0-start'!$E$2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'0-start'!$W$34:$W$41</c:f>
              <c:numCache>
                <c:formatCode>General</c:formatCode>
                <c:ptCount val="8"/>
                <c:pt idx="0">
                  <c:v>0</c:v>
                </c:pt>
                <c:pt idx="1">
                  <c:v>1.7000000000000028</c:v>
                </c:pt>
                <c:pt idx="2">
                  <c:v>3.2999999999999972</c:v>
                </c:pt>
                <c:pt idx="3">
                  <c:v>4.4000000000000057</c:v>
                </c:pt>
                <c:pt idx="4">
                  <c:v>5.6000000000000085</c:v>
                </c:pt>
                <c:pt idx="5">
                  <c:v>6.2999999999999972</c:v>
                </c:pt>
                <c:pt idx="6">
                  <c:v>6.9000000000000057</c:v>
                </c:pt>
                <c:pt idx="7">
                  <c:v>7.2999999999999972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BA-284B-B347-141387E88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Temperature increase Rates (˚F/min)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rates!$A$2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rates!$B$1:$I$1</c:f>
              <c:strCache>
                <c:ptCount val="8"/>
                <c:pt idx="0">
                  <c:v>Casey, Kevin, Demetrios</c:v>
                </c:pt>
                <c:pt idx="1">
                  <c:v>Simon, Nick, Eva</c:v>
                </c:pt>
                <c:pt idx="2">
                  <c:v>Kelsey, Ben, Anita, Max</c:v>
                </c:pt>
                <c:pt idx="3">
                  <c:v>Kaya, Ben, Logan, Kermalyn,Arjita</c:v>
                </c:pt>
                <c:pt idx="4">
                  <c:v>Evan, Gina, Allie, Amy</c:v>
                </c:pt>
                <c:pt idx="5">
                  <c:v>Daniel, Will, Chelsea, Kassie</c:v>
                </c:pt>
                <c:pt idx="6">
                  <c:v>Dan, Will, Emily, Braden, Peter, John</c:v>
                </c:pt>
                <c:pt idx="7">
                  <c:v>Tyler, Ethan, Julie, Colby</c:v>
                </c:pt>
              </c:strCache>
            </c:strRef>
          </c:cat>
          <c:val>
            <c:numRef>
              <c:f>rates!$B$2:$I$2</c:f>
              <c:numCache>
                <c:formatCode>0.00</c:formatCode>
                <c:ptCount val="8"/>
                <c:pt idx="0">
                  <c:v>1.716618075801748</c:v>
                </c:pt>
                <c:pt idx="1">
                  <c:v>0.38367346938775587</c:v>
                </c:pt>
                <c:pt idx="2">
                  <c:v>0.70000000000000084</c:v>
                </c:pt>
                <c:pt idx="3">
                  <c:v>0.5714285714285714</c:v>
                </c:pt>
                <c:pt idx="4">
                  <c:v>0.89999999999999958</c:v>
                </c:pt>
                <c:pt idx="5">
                  <c:v>0.55714285714285794</c:v>
                </c:pt>
                <c:pt idx="6">
                  <c:v>0.7142857142857143</c:v>
                </c:pt>
                <c:pt idx="7">
                  <c:v>0.45714285714285757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C-D84E-80AB-D267CAD52819}"/>
            </c:ext>
          </c:extLst>
        </c:ser>
        <c:ser>
          <c:idx val="1"/>
          <c:order val="1"/>
          <c:tx>
            <c:strRef>
              <c:f>rates!$A$3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rates!$B$1:$I$1</c:f>
              <c:strCache>
                <c:ptCount val="8"/>
                <c:pt idx="0">
                  <c:v>Casey, Kevin, Demetrios</c:v>
                </c:pt>
                <c:pt idx="1">
                  <c:v>Simon, Nick, Eva</c:v>
                </c:pt>
                <c:pt idx="2">
                  <c:v>Kelsey, Ben, Anita, Max</c:v>
                </c:pt>
                <c:pt idx="3">
                  <c:v>Kaya, Ben, Logan, Kermalyn,Arjita</c:v>
                </c:pt>
                <c:pt idx="4">
                  <c:v>Evan, Gina, Allie, Amy</c:v>
                </c:pt>
                <c:pt idx="5">
                  <c:v>Daniel, Will, Chelsea, Kassie</c:v>
                </c:pt>
                <c:pt idx="6">
                  <c:v>Dan, Will, Emily, Braden, Peter, John</c:v>
                </c:pt>
                <c:pt idx="7">
                  <c:v>Tyler, Ethan, Julie, Colby</c:v>
                </c:pt>
              </c:strCache>
            </c:strRef>
          </c:cat>
          <c:val>
            <c:numRef>
              <c:f>rates!$B$3:$I$3</c:f>
              <c:numCache>
                <c:formatCode>0.00</c:formatCode>
                <c:ptCount val="8"/>
                <c:pt idx="0">
                  <c:v>2.3142857142857154</c:v>
                </c:pt>
                <c:pt idx="1">
                  <c:v>0.77755102040816404</c:v>
                </c:pt>
                <c:pt idx="2">
                  <c:v>0.74285714285714122</c:v>
                </c:pt>
                <c:pt idx="3">
                  <c:v>1.2857142857142858</c:v>
                </c:pt>
                <c:pt idx="4">
                  <c:v>1.9285714285714286</c:v>
                </c:pt>
                <c:pt idx="5">
                  <c:v>1.2142857142857142</c:v>
                </c:pt>
                <c:pt idx="6">
                  <c:v>0.70000000000000084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DC-D84E-80AB-D267CAD52819}"/>
            </c:ext>
          </c:extLst>
        </c:ser>
        <c:ser>
          <c:idx val="2"/>
          <c:order val="2"/>
          <c:tx>
            <c:strRef>
              <c:f>rates!$A$4</c:f>
              <c:strCache>
                <c:ptCount val="1"/>
                <c:pt idx="0">
                  <c:v>White CO2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rates!$B$1:$I$1</c:f>
              <c:strCache>
                <c:ptCount val="8"/>
                <c:pt idx="0">
                  <c:v>Casey, Kevin, Demetrios</c:v>
                </c:pt>
                <c:pt idx="1">
                  <c:v>Simon, Nick, Eva</c:v>
                </c:pt>
                <c:pt idx="2">
                  <c:v>Kelsey, Ben, Anita, Max</c:v>
                </c:pt>
                <c:pt idx="3">
                  <c:v>Kaya, Ben, Logan, Kermalyn,Arjita</c:v>
                </c:pt>
                <c:pt idx="4">
                  <c:v>Evan, Gina, Allie, Amy</c:v>
                </c:pt>
                <c:pt idx="5">
                  <c:v>Daniel, Will, Chelsea, Kassie</c:v>
                </c:pt>
                <c:pt idx="6">
                  <c:v>Dan, Will, Emily, Braden, Peter, John</c:v>
                </c:pt>
                <c:pt idx="7">
                  <c:v>Tyler, Ethan, Julie, Colby</c:v>
                </c:pt>
              </c:strCache>
            </c:strRef>
          </c:cat>
          <c:val>
            <c:numRef>
              <c:f>rates!$B$4:$I$4</c:f>
              <c:numCache>
                <c:formatCode>0.00</c:formatCode>
                <c:ptCount val="8"/>
                <c:pt idx="0">
                  <c:v>2.5612244897959182</c:v>
                </c:pt>
                <c:pt idx="1">
                  <c:v>0.47142857142857103</c:v>
                </c:pt>
                <c:pt idx="2">
                  <c:v>0.42857142857142855</c:v>
                </c:pt>
                <c:pt idx="3">
                  <c:v>0.8571428571428571</c:v>
                </c:pt>
                <c:pt idx="4">
                  <c:v>1.8857142857142861</c:v>
                </c:pt>
                <c:pt idx="5">
                  <c:v>0.95714285714285752</c:v>
                </c:pt>
                <c:pt idx="6">
                  <c:v>0.1857142857142853</c:v>
                </c:pt>
                <c:pt idx="7">
                  <c:v>0.7142857142857143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DC-D84E-80AB-D267CAD52819}"/>
            </c:ext>
          </c:extLst>
        </c:ser>
        <c:ser>
          <c:idx val="3"/>
          <c:order val="3"/>
          <c:tx>
            <c:strRef>
              <c:f>rates!$A$5</c:f>
              <c:strCache>
                <c:ptCount val="1"/>
                <c:pt idx="0">
                  <c:v>Black CO2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rates!$B$1:$I$1</c:f>
              <c:strCache>
                <c:ptCount val="8"/>
                <c:pt idx="0">
                  <c:v>Casey, Kevin, Demetrios</c:v>
                </c:pt>
                <c:pt idx="1">
                  <c:v>Simon, Nick, Eva</c:v>
                </c:pt>
                <c:pt idx="2">
                  <c:v>Kelsey, Ben, Anita, Max</c:v>
                </c:pt>
                <c:pt idx="3">
                  <c:v>Kaya, Ben, Logan, Kermalyn,Arjita</c:v>
                </c:pt>
                <c:pt idx="4">
                  <c:v>Evan, Gina, Allie, Amy</c:v>
                </c:pt>
                <c:pt idx="5">
                  <c:v>Daniel, Will, Chelsea, Kassie</c:v>
                </c:pt>
                <c:pt idx="6">
                  <c:v>Dan, Will, Emily, Braden, Peter, John</c:v>
                </c:pt>
                <c:pt idx="7">
                  <c:v>Tyler, Ethan, Julie, Colby</c:v>
                </c:pt>
              </c:strCache>
            </c:strRef>
          </c:cat>
          <c:val>
            <c:numRef>
              <c:f>rates!$B$5:$I$5</c:f>
              <c:numCache>
                <c:formatCode>0.00</c:formatCode>
                <c:ptCount val="8"/>
                <c:pt idx="0">
                  <c:v>3.0857142857142859</c:v>
                </c:pt>
                <c:pt idx="1">
                  <c:v>0.8571428571428571</c:v>
                </c:pt>
                <c:pt idx="2">
                  <c:v>1.2428571428571433</c:v>
                </c:pt>
                <c:pt idx="3">
                  <c:v>1.1428571428571428</c:v>
                </c:pt>
                <c:pt idx="4">
                  <c:v>1.2285714285714278</c:v>
                </c:pt>
                <c:pt idx="5">
                  <c:v>1.3285714285714281</c:v>
                </c:pt>
                <c:pt idx="6">
                  <c:v>0.95714285714285552</c:v>
                </c:pt>
                <c:pt idx="7">
                  <c:v>1.0428571428571425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DC-D84E-80AB-D267CAD52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7267088"/>
        <c:axId val="1327268720"/>
      </c:barChart>
      <c:catAx>
        <c:axId val="132726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268720"/>
        <c:crosses val="autoZero"/>
        <c:auto val="1"/>
        <c:lblAlgn val="ctr"/>
        <c:lblOffset val="100"/>
        <c:noMultiLvlLbl val="0"/>
      </c:catAx>
      <c:valAx>
        <c:axId val="132726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26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rates!$A$8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rates!$B$1:$I$1</c:f>
              <c:strCache>
                <c:ptCount val="8"/>
                <c:pt idx="0">
                  <c:v>Casey, Kevin, Demetrios</c:v>
                </c:pt>
                <c:pt idx="1">
                  <c:v>Simon, Nick, Eva</c:v>
                </c:pt>
                <c:pt idx="2">
                  <c:v>Kelsey, Ben, Anita, Max</c:v>
                </c:pt>
                <c:pt idx="3">
                  <c:v>Kaya, Ben, Logan, Kermalyn,Arjita</c:v>
                </c:pt>
                <c:pt idx="4">
                  <c:v>Evan, Gina, Allie, Amy</c:v>
                </c:pt>
                <c:pt idx="5">
                  <c:v>Daniel, Will, Chelsea, Kassie</c:v>
                </c:pt>
                <c:pt idx="6">
                  <c:v>Dan, Will, Emily, Braden, Peter, John</c:v>
                </c:pt>
                <c:pt idx="7">
                  <c:v>Tyler, Ethan, Julie, Colby</c:v>
                </c:pt>
              </c:strCache>
            </c:strRef>
          </c:cat>
          <c:val>
            <c:numRef>
              <c:f>rates!$B$8:$I$8</c:f>
              <c:numCache>
                <c:formatCode>General</c:formatCode>
                <c:ptCount val="8"/>
                <c:pt idx="0">
                  <c:v>0.55631141345427015</c:v>
                </c:pt>
                <c:pt idx="1">
                  <c:v>0.44761904761904853</c:v>
                </c:pt>
                <c:pt idx="2">
                  <c:v>0.56321839080459812</c:v>
                </c:pt>
                <c:pt idx="3">
                  <c:v>0.44444444444444436</c:v>
                </c:pt>
                <c:pt idx="4">
                  <c:v>0.46666666666666645</c:v>
                </c:pt>
                <c:pt idx="5">
                  <c:v>0.41935483870967816</c:v>
                </c:pt>
                <c:pt idx="6">
                  <c:v>0.74626865671641918</c:v>
                </c:pt>
                <c:pt idx="7">
                  <c:v>0.43835616438356223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1C-CB40-8D13-7C4319EC6B26}"/>
            </c:ext>
          </c:extLst>
        </c:ser>
        <c:ser>
          <c:idx val="1"/>
          <c:order val="1"/>
          <c:tx>
            <c:strRef>
              <c:f>rates!$A$9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rates!$B$1:$I$1</c:f>
              <c:strCache>
                <c:ptCount val="8"/>
                <c:pt idx="0">
                  <c:v>Casey, Kevin, Demetrios</c:v>
                </c:pt>
                <c:pt idx="1">
                  <c:v>Simon, Nick, Eva</c:v>
                </c:pt>
                <c:pt idx="2">
                  <c:v>Kelsey, Ben, Anita, Max</c:v>
                </c:pt>
                <c:pt idx="3">
                  <c:v>Kaya, Ben, Logan, Kermalyn,Arjita</c:v>
                </c:pt>
                <c:pt idx="4">
                  <c:v>Evan, Gina, Allie, Amy</c:v>
                </c:pt>
                <c:pt idx="5">
                  <c:v>Daniel, Will, Chelsea, Kassie</c:v>
                </c:pt>
                <c:pt idx="6">
                  <c:v>Dan, Will, Emily, Braden, Peter, John</c:v>
                </c:pt>
                <c:pt idx="7">
                  <c:v>Tyler, Ethan, Julie, Colby</c:v>
                </c:pt>
              </c:strCache>
            </c:strRef>
          </c:cat>
          <c:val>
            <c:numRef>
              <c:f>rates!$B$9:$I$9</c:f>
              <c:numCache>
                <c:formatCode>General</c:formatCode>
                <c:ptCount val="8"/>
                <c:pt idx="0">
                  <c:v>0.75000000000000033</c:v>
                </c:pt>
                <c:pt idx="1">
                  <c:v>0.90714285714285814</c:v>
                </c:pt>
                <c:pt idx="2">
                  <c:v>0.59770114942528585</c:v>
                </c:pt>
                <c:pt idx="3">
                  <c:v>1</c:v>
                </c:pt>
                <c:pt idx="4">
                  <c:v>1</c:v>
                </c:pt>
                <c:pt idx="5">
                  <c:v>0.91397849462365621</c:v>
                </c:pt>
                <c:pt idx="6">
                  <c:v>0.73134328358209166</c:v>
                </c:pt>
                <c:pt idx="7">
                  <c:v>0.95890410958904149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1C-CB40-8D13-7C4319EC6B26}"/>
            </c:ext>
          </c:extLst>
        </c:ser>
        <c:ser>
          <c:idx val="2"/>
          <c:order val="2"/>
          <c:tx>
            <c:strRef>
              <c:f>rates!$A$10</c:f>
              <c:strCache>
                <c:ptCount val="1"/>
                <c:pt idx="0">
                  <c:v>White CO2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rates!$B$1:$I$1</c:f>
              <c:strCache>
                <c:ptCount val="8"/>
                <c:pt idx="0">
                  <c:v>Casey, Kevin, Demetrios</c:v>
                </c:pt>
                <c:pt idx="1">
                  <c:v>Simon, Nick, Eva</c:v>
                </c:pt>
                <c:pt idx="2">
                  <c:v>Kelsey, Ben, Anita, Max</c:v>
                </c:pt>
                <c:pt idx="3">
                  <c:v>Kaya, Ben, Logan, Kermalyn,Arjita</c:v>
                </c:pt>
                <c:pt idx="4">
                  <c:v>Evan, Gina, Allie, Amy</c:v>
                </c:pt>
                <c:pt idx="5">
                  <c:v>Daniel, Will, Chelsea, Kassie</c:v>
                </c:pt>
                <c:pt idx="6">
                  <c:v>Dan, Will, Emily, Braden, Peter, John</c:v>
                </c:pt>
                <c:pt idx="7">
                  <c:v>Tyler, Ethan, Julie, Colby</c:v>
                </c:pt>
              </c:strCache>
            </c:strRef>
          </c:cat>
          <c:val>
            <c:numRef>
              <c:f>rates!$B$10:$I$10</c:f>
              <c:numCache>
                <c:formatCode>General</c:formatCode>
                <c:ptCount val="8"/>
                <c:pt idx="0">
                  <c:v>0.83002645502645489</c:v>
                </c:pt>
                <c:pt idx="1">
                  <c:v>0.5499999999999996</c:v>
                </c:pt>
                <c:pt idx="2">
                  <c:v>0.34482758620689641</c:v>
                </c:pt>
                <c:pt idx="3">
                  <c:v>0.66666666666666663</c:v>
                </c:pt>
                <c:pt idx="4">
                  <c:v>0.97777777777777797</c:v>
                </c:pt>
                <c:pt idx="5">
                  <c:v>0.7204301075268823</c:v>
                </c:pt>
                <c:pt idx="6">
                  <c:v>0.19402985074626855</c:v>
                </c:pt>
                <c:pt idx="7">
                  <c:v>0.68493150684931536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1C-CB40-8D13-7C4319EC6B26}"/>
            </c:ext>
          </c:extLst>
        </c:ser>
        <c:ser>
          <c:idx val="3"/>
          <c:order val="3"/>
          <c:tx>
            <c:strRef>
              <c:f>rates!$A$11</c:f>
              <c:strCache>
                <c:ptCount val="1"/>
                <c:pt idx="0">
                  <c:v>Black CO2</c:v>
                </c:pt>
              </c:strCache>
            </c:strRef>
          </c:tx>
          <c:spPr>
            <a:pattFill prst="pct7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rates!$B$1:$I$1</c:f>
              <c:strCache>
                <c:ptCount val="8"/>
                <c:pt idx="0">
                  <c:v>Casey, Kevin, Demetrios</c:v>
                </c:pt>
                <c:pt idx="1">
                  <c:v>Simon, Nick, Eva</c:v>
                </c:pt>
                <c:pt idx="2">
                  <c:v>Kelsey, Ben, Anita, Max</c:v>
                </c:pt>
                <c:pt idx="3">
                  <c:v>Kaya, Ben, Logan, Kermalyn,Arjita</c:v>
                </c:pt>
                <c:pt idx="4">
                  <c:v>Evan, Gina, Allie, Amy</c:v>
                </c:pt>
                <c:pt idx="5">
                  <c:v>Daniel, Will, Chelsea, Kassie</c:v>
                </c:pt>
                <c:pt idx="6">
                  <c:v>Dan, Will, Emily, Braden, Peter, John</c:v>
                </c:pt>
                <c:pt idx="7">
                  <c:v>Tyler, Ethan, Julie, Colby</c:v>
                </c:pt>
              </c:strCache>
            </c:strRef>
          </c:cat>
          <c:val>
            <c:numRef>
              <c:f>rates!$B$11:$I$11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0.88888888888888873</c:v>
                </c:pt>
                <c:pt idx="4">
                  <c:v>0.63703703703703662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1C-CB40-8D13-7C4319EC6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7267088"/>
        <c:axId val="1327268720"/>
      </c:barChart>
      <c:catAx>
        <c:axId val="132726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268720"/>
        <c:crosses val="autoZero"/>
        <c:auto val="1"/>
        <c:lblAlgn val="ctr"/>
        <c:lblOffset val="100"/>
        <c:noMultiLvlLbl val="0"/>
      </c:catAx>
      <c:valAx>
        <c:axId val="1327268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726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Normalized Temperature Increase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87-3A4C-9AC9-EF7D9A6E7F60}"/>
              </c:ext>
            </c:extLst>
          </c:dPt>
          <c:dPt>
            <c:idx val="2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887-3A4C-9AC9-EF7D9A6E7F60}"/>
              </c:ext>
            </c:extLst>
          </c:dPt>
          <c:dPt>
            <c:idx val="3"/>
            <c:invertIfNegative val="0"/>
            <c:bubble3D val="0"/>
            <c:spPr>
              <a:pattFill prst="pct75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87-3A4C-9AC9-EF7D9A6E7F60}"/>
              </c:ext>
            </c:extLst>
          </c:dPt>
          <c:errBars>
            <c:errBarType val="both"/>
            <c:errValType val="cust"/>
            <c:noEndCap val="0"/>
            <c:plus>
              <c:numRef>
                <c:f>rates!$M$8:$M$11</c:f>
                <c:numCache>
                  <c:formatCode>General</c:formatCode>
                  <c:ptCount val="4"/>
                  <c:pt idx="0">
                    <c:v>0.10968478967534551</c:v>
                  </c:pt>
                  <c:pt idx="1">
                    <c:v>0.14712318880158909</c:v>
                  </c:pt>
                  <c:pt idx="2">
                    <c:v>0.25373133172773304</c:v>
                  </c:pt>
                  <c:pt idx="3">
                    <c:v>0.12872701627394703</c:v>
                  </c:pt>
                </c:numCache>
              </c:numRef>
            </c:plus>
            <c:minus>
              <c:numRef>
                <c:f>rates!$M$8:$M$11</c:f>
                <c:numCache>
                  <c:formatCode>General</c:formatCode>
                  <c:ptCount val="4"/>
                  <c:pt idx="0">
                    <c:v>0.10968478967534551</c:v>
                  </c:pt>
                  <c:pt idx="1">
                    <c:v>0.14712318880158909</c:v>
                  </c:pt>
                  <c:pt idx="2">
                    <c:v>0.25373133172773304</c:v>
                  </c:pt>
                  <c:pt idx="3">
                    <c:v>0.12872701627394703</c:v>
                  </c:pt>
                </c:numCache>
              </c:numRef>
            </c:minus>
            <c:spPr>
              <a:noFill/>
              <a:ln w="25400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rates!$A$8:$A$11</c:f>
              <c:strCache>
                <c:ptCount val="4"/>
                <c:pt idx="0">
                  <c:v>White</c:v>
                </c:pt>
                <c:pt idx="1">
                  <c:v>Black</c:v>
                </c:pt>
                <c:pt idx="2">
                  <c:v>White CO2</c:v>
                </c:pt>
                <c:pt idx="3">
                  <c:v>Black CO2</c:v>
                </c:pt>
              </c:strCache>
            </c:strRef>
          </c:cat>
          <c:val>
            <c:numRef>
              <c:f>rates!$L$8:$L$11</c:f>
              <c:numCache>
                <c:formatCode>General</c:formatCode>
                <c:ptCount val="4"/>
                <c:pt idx="0">
                  <c:v>0.51027995284983585</c:v>
                </c:pt>
                <c:pt idx="1">
                  <c:v>0.85738373679536661</c:v>
                </c:pt>
                <c:pt idx="2">
                  <c:v>0.62108624385003264</c:v>
                </c:pt>
                <c:pt idx="3">
                  <c:v>0.94074074074074066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7-3A4C-9AC9-EF7D9A6E7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0741600"/>
        <c:axId val="1329342672"/>
      </c:barChart>
      <c:catAx>
        <c:axId val="133074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9342672"/>
        <c:crosses val="autoZero"/>
        <c:auto val="1"/>
        <c:lblAlgn val="ctr"/>
        <c:lblOffset val="100"/>
        <c:noMultiLvlLbl val="0"/>
      </c:catAx>
      <c:valAx>
        <c:axId val="132934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/>
                  <a:t>Normalized Temperature Change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074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Simon, Nick, Eva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Data'!$H$3:$H$10</c:f>
              <c:numCache>
                <c:formatCode>General</c:formatCode>
                <c:ptCount val="8"/>
                <c:pt idx="0">
                  <c:v>72.5</c:v>
                </c:pt>
                <c:pt idx="1">
                  <c:v>73.5</c:v>
                </c:pt>
                <c:pt idx="2">
                  <c:v>74.5</c:v>
                </c:pt>
                <c:pt idx="3">
                  <c:v>74.599999999999994</c:v>
                </c:pt>
                <c:pt idx="4">
                  <c:v>74.8</c:v>
                </c:pt>
                <c:pt idx="5">
                  <c:v>75.2</c:v>
                </c:pt>
                <c:pt idx="6">
                  <c:v>75.5</c:v>
                </c:pt>
                <c:pt idx="7">
                  <c:v>75.900000000000006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8CA-7F4A-8692-C70E0301F6AA}"/>
            </c:ext>
          </c:extLst>
        </c:ser>
        <c:ser>
          <c:idx val="1"/>
          <c:order val="1"/>
          <c:tx>
            <c:strRef>
              <c:f>'Raw Data'!$C$2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Data'!$I$3:$I$10</c:f>
              <c:numCache>
                <c:formatCode>General</c:formatCode>
                <c:ptCount val="8"/>
                <c:pt idx="0">
                  <c:v>73</c:v>
                </c:pt>
                <c:pt idx="2">
                  <c:v>75.7</c:v>
                </c:pt>
                <c:pt idx="3">
                  <c:v>77.5</c:v>
                </c:pt>
                <c:pt idx="4">
                  <c:v>78.2</c:v>
                </c:pt>
                <c:pt idx="5">
                  <c:v>78.400000000000006</c:v>
                </c:pt>
                <c:pt idx="6">
                  <c:v>78.599999999999994</c:v>
                </c:pt>
                <c:pt idx="7">
                  <c:v>78.900000000000006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8CA-7F4A-8692-C70E0301F6AA}"/>
            </c:ext>
          </c:extLst>
        </c:ser>
        <c:ser>
          <c:idx val="2"/>
          <c:order val="2"/>
          <c:tx>
            <c:strRef>
              <c:f>'Raw Data'!$D$2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>
                  <a:lumMod val="9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Data'!$J$3:$J$10</c:f>
              <c:numCache>
                <c:formatCode>General</c:formatCode>
                <c:ptCount val="8"/>
                <c:pt idx="0">
                  <c:v>73.5</c:v>
                </c:pt>
                <c:pt idx="1">
                  <c:v>73.900000000000006</c:v>
                </c:pt>
                <c:pt idx="2">
                  <c:v>74.400000000000006</c:v>
                </c:pt>
                <c:pt idx="3">
                  <c:v>75</c:v>
                </c:pt>
                <c:pt idx="4">
                  <c:v>75.5</c:v>
                </c:pt>
                <c:pt idx="5">
                  <c:v>76.099999999999994</c:v>
                </c:pt>
                <c:pt idx="6">
                  <c:v>76.400000000000006</c:v>
                </c:pt>
                <c:pt idx="7">
                  <c:v>76.8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CA-7F4A-8692-C70E0301F6AA}"/>
            </c:ext>
          </c:extLst>
        </c:ser>
        <c:ser>
          <c:idx val="3"/>
          <c:order val="3"/>
          <c:tx>
            <c:strRef>
              <c:f>'Raw Data'!$E$2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Data'!$K$3:$K$10</c:f>
              <c:numCache>
                <c:formatCode>General</c:formatCode>
                <c:ptCount val="8"/>
                <c:pt idx="0">
                  <c:v>72.599999999999994</c:v>
                </c:pt>
                <c:pt idx="1">
                  <c:v>74</c:v>
                </c:pt>
                <c:pt idx="2">
                  <c:v>74.599999999999994</c:v>
                </c:pt>
                <c:pt idx="3">
                  <c:v>75.7</c:v>
                </c:pt>
                <c:pt idx="4">
                  <c:v>76.599999999999994</c:v>
                </c:pt>
                <c:pt idx="5">
                  <c:v>77.5</c:v>
                </c:pt>
                <c:pt idx="6">
                  <c:v>78.2</c:v>
                </c:pt>
                <c:pt idx="7">
                  <c:v>78.599999999999994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8CA-7F4A-8692-C70E0301F6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10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Kelsey, Ben, Anita, Max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Data'!$N$3:$N$10</c:f>
              <c:numCache>
                <c:formatCode>General</c:formatCode>
                <c:ptCount val="8"/>
                <c:pt idx="0">
                  <c:v>72</c:v>
                </c:pt>
                <c:pt idx="1">
                  <c:v>74.8</c:v>
                </c:pt>
                <c:pt idx="2">
                  <c:v>75.400000000000006</c:v>
                </c:pt>
                <c:pt idx="3">
                  <c:v>75.8</c:v>
                </c:pt>
                <c:pt idx="4">
                  <c:v>76.2</c:v>
                </c:pt>
                <c:pt idx="5">
                  <c:v>76.5</c:v>
                </c:pt>
                <c:pt idx="6">
                  <c:v>76.7</c:v>
                </c:pt>
                <c:pt idx="7">
                  <c:v>76.900000000000006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CE3-4846-9C5D-3DF3D8913F1D}"/>
            </c:ext>
          </c:extLst>
        </c:ser>
        <c:ser>
          <c:idx val="1"/>
          <c:order val="1"/>
          <c:tx>
            <c:strRef>
              <c:f>'Raw Data'!$C$2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Data'!$O$3:$O$10</c:f>
              <c:numCache>
                <c:formatCode>General</c:formatCode>
                <c:ptCount val="8"/>
                <c:pt idx="0">
                  <c:v>74.400000000000006</c:v>
                </c:pt>
                <c:pt idx="1">
                  <c:v>75.3</c:v>
                </c:pt>
                <c:pt idx="2">
                  <c:v>76.5</c:v>
                </c:pt>
                <c:pt idx="3">
                  <c:v>77.3</c:v>
                </c:pt>
                <c:pt idx="4">
                  <c:v>78.099999999999994</c:v>
                </c:pt>
                <c:pt idx="5">
                  <c:v>78.599999999999994</c:v>
                </c:pt>
                <c:pt idx="6">
                  <c:v>79.099999999999994</c:v>
                </c:pt>
                <c:pt idx="7">
                  <c:v>79.599999999999994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CE3-4846-9C5D-3DF3D8913F1D}"/>
            </c:ext>
          </c:extLst>
        </c:ser>
        <c:ser>
          <c:idx val="2"/>
          <c:order val="2"/>
          <c:tx>
            <c:strRef>
              <c:f>'Raw Data'!$D$2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Data'!$P$3:$P$10</c:f>
              <c:numCache>
                <c:formatCode>General</c:formatCode>
                <c:ptCount val="8"/>
                <c:pt idx="0">
                  <c:v>73.5</c:v>
                </c:pt>
                <c:pt idx="1">
                  <c:v>74.099999999999994</c:v>
                </c:pt>
                <c:pt idx="2">
                  <c:v>75</c:v>
                </c:pt>
                <c:pt idx="3">
                  <c:v>75.2</c:v>
                </c:pt>
                <c:pt idx="4">
                  <c:v>75.5</c:v>
                </c:pt>
                <c:pt idx="5">
                  <c:v>75.900000000000006</c:v>
                </c:pt>
                <c:pt idx="6">
                  <c:v>76.2</c:v>
                </c:pt>
                <c:pt idx="7">
                  <c:v>76.5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CE3-4846-9C5D-3DF3D8913F1D}"/>
            </c:ext>
          </c:extLst>
        </c:ser>
        <c:ser>
          <c:idx val="3"/>
          <c:order val="3"/>
          <c:tx>
            <c:strRef>
              <c:f>'Raw Data'!$E$2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Data'!$Q$3:$Q$10</c:f>
              <c:numCache>
                <c:formatCode>General</c:formatCode>
                <c:ptCount val="8"/>
                <c:pt idx="0">
                  <c:v>71.5</c:v>
                </c:pt>
                <c:pt idx="1">
                  <c:v>73.2</c:v>
                </c:pt>
                <c:pt idx="2">
                  <c:v>75.2</c:v>
                </c:pt>
                <c:pt idx="3">
                  <c:v>76.8</c:v>
                </c:pt>
                <c:pt idx="4">
                  <c:v>77.900000000000006</c:v>
                </c:pt>
                <c:pt idx="5">
                  <c:v>78.7</c:v>
                </c:pt>
                <c:pt idx="6">
                  <c:v>79.7</c:v>
                </c:pt>
                <c:pt idx="7">
                  <c:v>80.2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CE3-4846-9C5D-3DF3D8913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10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baseline="0">
                <a:effectLst/>
              </a:rPr>
              <a:t>Kaya, Ben, Logan, Kermalyn,Arjita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Data'!$T$3:$T$10</c:f>
              <c:numCache>
                <c:formatCode>General</c:formatCode>
                <c:ptCount val="8"/>
                <c:pt idx="0">
                  <c:v>74</c:v>
                </c:pt>
                <c:pt idx="1">
                  <c:v>75</c:v>
                </c:pt>
                <c:pt idx="2">
                  <c:v>76</c:v>
                </c:pt>
                <c:pt idx="3">
                  <c:v>77</c:v>
                </c:pt>
                <c:pt idx="4">
                  <c:v>77</c:v>
                </c:pt>
                <c:pt idx="5">
                  <c:v>78</c:v>
                </c:pt>
                <c:pt idx="6">
                  <c:v>78</c:v>
                </c:pt>
                <c:pt idx="7">
                  <c:v>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DD-0A49-8BD1-E51C07ED5CAC}"/>
            </c:ext>
          </c:extLst>
        </c:ser>
        <c:ser>
          <c:idx val="1"/>
          <c:order val="1"/>
          <c:tx>
            <c:strRef>
              <c:f>'Raw Data'!$C$2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Data'!$U$3:$U$10</c:f>
              <c:numCache>
                <c:formatCode>General</c:formatCode>
                <c:ptCount val="8"/>
                <c:pt idx="0">
                  <c:v>74</c:v>
                </c:pt>
                <c:pt idx="1">
                  <c:v>75</c:v>
                </c:pt>
                <c:pt idx="2">
                  <c:v>77</c:v>
                </c:pt>
                <c:pt idx="3">
                  <c:v>79</c:v>
                </c:pt>
                <c:pt idx="4">
                  <c:v>81</c:v>
                </c:pt>
                <c:pt idx="5">
                  <c:v>82</c:v>
                </c:pt>
                <c:pt idx="6">
                  <c:v>82</c:v>
                </c:pt>
                <c:pt idx="7">
                  <c:v>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DD-0A49-8BD1-E51C07ED5CAC}"/>
            </c:ext>
          </c:extLst>
        </c:ser>
        <c:ser>
          <c:idx val="2"/>
          <c:order val="2"/>
          <c:tx>
            <c:strRef>
              <c:f>'Raw Data'!$D$2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Data'!$V$3:$V$10</c:f>
              <c:numCache>
                <c:formatCode>General</c:formatCode>
                <c:ptCount val="8"/>
                <c:pt idx="0">
                  <c:v>74</c:v>
                </c:pt>
                <c:pt idx="1">
                  <c:v>75</c:v>
                </c:pt>
                <c:pt idx="2">
                  <c:v>75</c:v>
                </c:pt>
                <c:pt idx="3">
                  <c:v>76</c:v>
                </c:pt>
                <c:pt idx="4">
                  <c:v>77</c:v>
                </c:pt>
                <c:pt idx="5">
                  <c:v>79</c:v>
                </c:pt>
                <c:pt idx="6">
                  <c:v>79</c:v>
                </c:pt>
                <c:pt idx="7">
                  <c:v>80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DD-0A49-8BD1-E51C07ED5CAC}"/>
            </c:ext>
          </c:extLst>
        </c:ser>
        <c:ser>
          <c:idx val="3"/>
          <c:order val="3"/>
          <c:tx>
            <c:strRef>
              <c:f>'Raw Data'!$E$2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Data'!$G$3:$G$10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Data'!$W$3:$W$10</c:f>
              <c:numCache>
                <c:formatCode>General</c:formatCode>
                <c:ptCount val="8"/>
                <c:pt idx="0">
                  <c:v>74</c:v>
                </c:pt>
                <c:pt idx="1">
                  <c:v>75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80</c:v>
                </c:pt>
                <c:pt idx="6">
                  <c:v>81</c:v>
                </c:pt>
                <c:pt idx="7">
                  <c:v>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DD-0A49-8BD1-E51C07ED5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10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Evan, Gina, Allie, Amy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Data'!$B$34:$B$41</c:f>
              <c:numCache>
                <c:formatCode>General</c:formatCode>
                <c:ptCount val="8"/>
                <c:pt idx="0">
                  <c:v>71.8</c:v>
                </c:pt>
                <c:pt idx="1">
                  <c:v>73.599999999999994</c:v>
                </c:pt>
                <c:pt idx="2">
                  <c:v>74.599999999999994</c:v>
                </c:pt>
                <c:pt idx="3">
                  <c:v>75.599999999999994</c:v>
                </c:pt>
                <c:pt idx="4">
                  <c:v>76.5</c:v>
                </c:pt>
                <c:pt idx="5">
                  <c:v>77.099999999999994</c:v>
                </c:pt>
                <c:pt idx="6">
                  <c:v>77.7</c:v>
                </c:pt>
                <c:pt idx="7">
                  <c:v>78.099999999999994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412-D441-8046-77600D693ED1}"/>
            </c:ext>
          </c:extLst>
        </c:ser>
        <c:ser>
          <c:idx val="1"/>
          <c:order val="1"/>
          <c:tx>
            <c:strRef>
              <c:f>'Raw Data'!$C$2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Data'!$C$34:$C$41</c:f>
              <c:numCache>
                <c:formatCode>General</c:formatCode>
                <c:ptCount val="8"/>
                <c:pt idx="0">
                  <c:v>72.099999999999994</c:v>
                </c:pt>
                <c:pt idx="1">
                  <c:v>75.900000000000006</c:v>
                </c:pt>
                <c:pt idx="2">
                  <c:v>79.2</c:v>
                </c:pt>
                <c:pt idx="3">
                  <c:v>81.400000000000006</c:v>
                </c:pt>
                <c:pt idx="4">
                  <c:v>83</c:v>
                </c:pt>
                <c:pt idx="5">
                  <c:v>84.2</c:v>
                </c:pt>
                <c:pt idx="6">
                  <c:v>84.9</c:v>
                </c:pt>
                <c:pt idx="7">
                  <c:v>85.6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412-D441-8046-77600D693ED1}"/>
            </c:ext>
          </c:extLst>
        </c:ser>
        <c:ser>
          <c:idx val="2"/>
          <c:order val="2"/>
          <c:tx>
            <c:strRef>
              <c:f>'Raw Data'!$D$2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Data'!$D$34:$D$41</c:f>
              <c:numCache>
                <c:formatCode>General</c:formatCode>
                <c:ptCount val="8"/>
                <c:pt idx="0">
                  <c:v>74.099999999999994</c:v>
                </c:pt>
                <c:pt idx="1">
                  <c:v>78.599999999999994</c:v>
                </c:pt>
                <c:pt idx="2">
                  <c:v>81.900000000000006</c:v>
                </c:pt>
                <c:pt idx="3">
                  <c:v>84.1</c:v>
                </c:pt>
                <c:pt idx="4">
                  <c:v>85.4</c:v>
                </c:pt>
                <c:pt idx="5">
                  <c:v>86.2</c:v>
                </c:pt>
                <c:pt idx="6">
                  <c:v>86.7</c:v>
                </c:pt>
                <c:pt idx="7">
                  <c:v>87.3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12-D441-8046-77600D693ED1}"/>
            </c:ext>
          </c:extLst>
        </c:ser>
        <c:ser>
          <c:idx val="3"/>
          <c:order val="3"/>
          <c:tx>
            <c:strRef>
              <c:f>'Raw Data'!$E$2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Data'!$E$34:$E$41</c:f>
              <c:numCache>
                <c:formatCode>General</c:formatCode>
                <c:ptCount val="8"/>
                <c:pt idx="0">
                  <c:v>72</c:v>
                </c:pt>
                <c:pt idx="1">
                  <c:v>74</c:v>
                </c:pt>
                <c:pt idx="2">
                  <c:v>76</c:v>
                </c:pt>
                <c:pt idx="3">
                  <c:v>77.8</c:v>
                </c:pt>
                <c:pt idx="4">
                  <c:v>78.900000000000006</c:v>
                </c:pt>
                <c:pt idx="5">
                  <c:v>80</c:v>
                </c:pt>
                <c:pt idx="6">
                  <c:v>80.400000000000006</c:v>
                </c:pt>
                <c:pt idx="7">
                  <c:v>80.599999999999994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412-D441-8046-77600D693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10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Daniel, Will, Chelsea, Kassie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Data'!$H$34:$H$41</c:f>
              <c:numCache>
                <c:formatCode>General</c:formatCode>
                <c:ptCount val="8"/>
                <c:pt idx="0">
                  <c:v>74.3</c:v>
                </c:pt>
                <c:pt idx="1">
                  <c:v>75.5</c:v>
                </c:pt>
                <c:pt idx="2">
                  <c:v>76.099999999999994</c:v>
                </c:pt>
                <c:pt idx="3">
                  <c:v>76.599999999999994</c:v>
                </c:pt>
                <c:pt idx="4">
                  <c:v>77.099999999999994</c:v>
                </c:pt>
                <c:pt idx="5">
                  <c:v>77.5</c:v>
                </c:pt>
                <c:pt idx="6">
                  <c:v>77.900000000000006</c:v>
                </c:pt>
                <c:pt idx="7">
                  <c:v>78.2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50-3547-B7FA-17D5264205DF}"/>
            </c:ext>
          </c:extLst>
        </c:ser>
        <c:ser>
          <c:idx val="1"/>
          <c:order val="1"/>
          <c:tx>
            <c:strRef>
              <c:f>'Raw Data'!$C$2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Data'!$I$34:$I$41</c:f>
              <c:numCache>
                <c:formatCode>General</c:formatCode>
                <c:ptCount val="8"/>
                <c:pt idx="0">
                  <c:v>72.8</c:v>
                </c:pt>
                <c:pt idx="1">
                  <c:v>75.7</c:v>
                </c:pt>
                <c:pt idx="2">
                  <c:v>77.3</c:v>
                </c:pt>
                <c:pt idx="3">
                  <c:v>78.599999999999994</c:v>
                </c:pt>
                <c:pt idx="4">
                  <c:v>79.5</c:v>
                </c:pt>
                <c:pt idx="5">
                  <c:v>80.2</c:v>
                </c:pt>
                <c:pt idx="6">
                  <c:v>80.7</c:v>
                </c:pt>
                <c:pt idx="7">
                  <c:v>81.3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50-3547-B7FA-17D5264205DF}"/>
            </c:ext>
          </c:extLst>
        </c:ser>
        <c:ser>
          <c:idx val="2"/>
          <c:order val="2"/>
          <c:tx>
            <c:strRef>
              <c:f>'Raw Data'!$D$2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Data'!$J$34:$J$41</c:f>
              <c:numCache>
                <c:formatCode>General</c:formatCode>
                <c:ptCount val="8"/>
                <c:pt idx="0">
                  <c:v>72.8</c:v>
                </c:pt>
                <c:pt idx="1">
                  <c:v>74.400000000000006</c:v>
                </c:pt>
                <c:pt idx="2">
                  <c:v>75.7</c:v>
                </c:pt>
                <c:pt idx="3">
                  <c:v>76.8</c:v>
                </c:pt>
                <c:pt idx="4">
                  <c:v>77.7</c:v>
                </c:pt>
                <c:pt idx="5">
                  <c:v>78.400000000000006</c:v>
                </c:pt>
                <c:pt idx="6">
                  <c:v>79.099999999999994</c:v>
                </c:pt>
                <c:pt idx="7">
                  <c:v>79.5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150-3547-B7FA-17D5264205DF}"/>
            </c:ext>
          </c:extLst>
        </c:ser>
        <c:ser>
          <c:idx val="3"/>
          <c:order val="3"/>
          <c:tx>
            <c:strRef>
              <c:f>'Raw Data'!$E$2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Data'!$K$34:$K$41</c:f>
              <c:numCache>
                <c:formatCode>General</c:formatCode>
                <c:ptCount val="8"/>
                <c:pt idx="0">
                  <c:v>72.3</c:v>
                </c:pt>
                <c:pt idx="1">
                  <c:v>74.400000000000006</c:v>
                </c:pt>
                <c:pt idx="2">
                  <c:v>76.599999999999994</c:v>
                </c:pt>
                <c:pt idx="3">
                  <c:v>78</c:v>
                </c:pt>
                <c:pt idx="4">
                  <c:v>79.7</c:v>
                </c:pt>
                <c:pt idx="5">
                  <c:v>82</c:v>
                </c:pt>
                <c:pt idx="6">
                  <c:v>81.599999999999994</c:v>
                </c:pt>
                <c:pt idx="7">
                  <c:v>81.599999999999994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150-3547-B7FA-17D5264205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10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Dan, Will, Emily, Braden, Peter, John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Data'!$N$34:$N$41</c:f>
              <c:numCache>
                <c:formatCode>General</c:formatCode>
                <c:ptCount val="8"/>
                <c:pt idx="0">
                  <c:v>73.099999999999994</c:v>
                </c:pt>
                <c:pt idx="1">
                  <c:v>76.599999999999994</c:v>
                </c:pt>
                <c:pt idx="2">
                  <c:v>77.099999999999994</c:v>
                </c:pt>
                <c:pt idx="3">
                  <c:v>77.2</c:v>
                </c:pt>
                <c:pt idx="4">
                  <c:v>77.400000000000006</c:v>
                </c:pt>
                <c:pt idx="5">
                  <c:v>77.7</c:v>
                </c:pt>
                <c:pt idx="6">
                  <c:v>77.900000000000006</c:v>
                </c:pt>
                <c:pt idx="7">
                  <c:v>78.099999999999994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901-494F-BE1A-24325E00BB30}"/>
            </c:ext>
          </c:extLst>
        </c:ser>
        <c:ser>
          <c:idx val="1"/>
          <c:order val="1"/>
          <c:tx>
            <c:strRef>
              <c:f>'Raw Data'!$C$2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Data'!$O$34:$O$41</c:f>
              <c:numCache>
                <c:formatCode>General</c:formatCode>
                <c:ptCount val="8"/>
                <c:pt idx="0">
                  <c:v>75</c:v>
                </c:pt>
                <c:pt idx="1">
                  <c:v>75.8</c:v>
                </c:pt>
                <c:pt idx="2">
                  <c:v>77</c:v>
                </c:pt>
                <c:pt idx="3">
                  <c:v>78</c:v>
                </c:pt>
                <c:pt idx="4">
                  <c:v>79</c:v>
                </c:pt>
                <c:pt idx="5">
                  <c:v>79</c:v>
                </c:pt>
                <c:pt idx="6">
                  <c:v>79.599999999999994</c:v>
                </c:pt>
                <c:pt idx="7">
                  <c:v>79.900000000000006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901-494F-BE1A-24325E00BB30}"/>
            </c:ext>
          </c:extLst>
        </c:ser>
        <c:ser>
          <c:idx val="2"/>
          <c:order val="2"/>
          <c:tx>
            <c:strRef>
              <c:f>'Raw Data'!$D$2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Data'!$P$34:$P$41</c:f>
              <c:numCache>
                <c:formatCode>General</c:formatCode>
                <c:ptCount val="8"/>
                <c:pt idx="0">
                  <c:v>77.3</c:v>
                </c:pt>
                <c:pt idx="1">
                  <c:v>77.599999999999994</c:v>
                </c:pt>
                <c:pt idx="2">
                  <c:v>77.8</c:v>
                </c:pt>
                <c:pt idx="3">
                  <c:v>78.099999999999994</c:v>
                </c:pt>
                <c:pt idx="4">
                  <c:v>78.3</c:v>
                </c:pt>
                <c:pt idx="5">
                  <c:v>78.5</c:v>
                </c:pt>
                <c:pt idx="6">
                  <c:v>78.599999999999994</c:v>
                </c:pt>
                <c:pt idx="7">
                  <c:v>78.599999999999994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901-494F-BE1A-24325E00BB30}"/>
            </c:ext>
          </c:extLst>
        </c:ser>
        <c:ser>
          <c:idx val="3"/>
          <c:order val="3"/>
          <c:tx>
            <c:strRef>
              <c:f>'Raw Data'!$E$2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Data'!$Q$34:$Q$41</c:f>
              <c:numCache>
                <c:formatCode>General</c:formatCode>
                <c:ptCount val="8"/>
                <c:pt idx="0">
                  <c:v>74.400000000000006</c:v>
                </c:pt>
                <c:pt idx="1">
                  <c:v>75.7</c:v>
                </c:pt>
                <c:pt idx="2">
                  <c:v>77</c:v>
                </c:pt>
                <c:pt idx="3">
                  <c:v>78.400000000000006</c:v>
                </c:pt>
                <c:pt idx="4">
                  <c:v>79.400000000000006</c:v>
                </c:pt>
                <c:pt idx="5">
                  <c:v>80</c:v>
                </c:pt>
                <c:pt idx="6">
                  <c:v>80.7</c:v>
                </c:pt>
                <c:pt idx="7">
                  <c:v>81.099999999999994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901-494F-BE1A-24325E00B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10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Tyler, Ethan, Julie, Colby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Data'!$B$2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Data'!$T$34:$T$41</c:f>
              <c:numCache>
                <c:formatCode>General</c:formatCode>
                <c:ptCount val="8"/>
                <c:pt idx="0">
                  <c:v>74.2</c:v>
                </c:pt>
                <c:pt idx="1">
                  <c:v>77.400000000000006</c:v>
                </c:pt>
                <c:pt idx="2">
                  <c:v>78.8</c:v>
                </c:pt>
                <c:pt idx="3">
                  <c:v>77.599999999999994</c:v>
                </c:pt>
                <c:pt idx="4">
                  <c:v>77</c:v>
                </c:pt>
                <c:pt idx="5">
                  <c:v>77</c:v>
                </c:pt>
                <c:pt idx="6">
                  <c:v>77.099999999999994</c:v>
                </c:pt>
                <c:pt idx="7">
                  <c:v>77.400000000000006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3C1-214C-B1CC-A080CFA39CD9}"/>
            </c:ext>
          </c:extLst>
        </c:ser>
        <c:ser>
          <c:idx val="1"/>
          <c:order val="1"/>
          <c:tx>
            <c:strRef>
              <c:f>'Raw Data'!$C$2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Data'!$U$34:$U$41</c:f>
              <c:numCache>
                <c:formatCode>General</c:formatCode>
                <c:ptCount val="8"/>
                <c:pt idx="0">
                  <c:v>74.099999999999994</c:v>
                </c:pt>
                <c:pt idx="1">
                  <c:v>77.3</c:v>
                </c:pt>
                <c:pt idx="2">
                  <c:v>77.5</c:v>
                </c:pt>
                <c:pt idx="3">
                  <c:v>78.5</c:v>
                </c:pt>
                <c:pt idx="4">
                  <c:v>79.5</c:v>
                </c:pt>
                <c:pt idx="5">
                  <c:v>80.2</c:v>
                </c:pt>
                <c:pt idx="6">
                  <c:v>80.7</c:v>
                </c:pt>
                <c:pt idx="7">
                  <c:v>81.099999999999994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C1-214C-B1CC-A080CFA39CD9}"/>
            </c:ext>
          </c:extLst>
        </c:ser>
        <c:ser>
          <c:idx val="2"/>
          <c:order val="2"/>
          <c:tx>
            <c:strRef>
              <c:f>'Raw Data'!$D$2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Data'!$V$34:$V$41</c:f>
              <c:numCache>
                <c:formatCode>General</c:formatCode>
                <c:ptCount val="8"/>
                <c:pt idx="0">
                  <c:v>74.2</c:v>
                </c:pt>
                <c:pt idx="1">
                  <c:v>75.599999999999994</c:v>
                </c:pt>
                <c:pt idx="2">
                  <c:v>76.5</c:v>
                </c:pt>
                <c:pt idx="3">
                  <c:v>77.2</c:v>
                </c:pt>
                <c:pt idx="4">
                  <c:v>77.8</c:v>
                </c:pt>
                <c:pt idx="5">
                  <c:v>78.400000000000006</c:v>
                </c:pt>
                <c:pt idx="6">
                  <c:v>78.900000000000006</c:v>
                </c:pt>
                <c:pt idx="7">
                  <c:v>79.2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3C1-214C-B1CC-A080CFA39CD9}"/>
            </c:ext>
          </c:extLst>
        </c:ser>
        <c:ser>
          <c:idx val="3"/>
          <c:order val="3"/>
          <c:tx>
            <c:strRef>
              <c:f>'Raw Data'!$E$2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'Raw Data'!$A$34:$A$41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'Raw Data'!$W$34:$W$41</c:f>
              <c:numCache>
                <c:formatCode>General</c:formatCode>
                <c:ptCount val="8"/>
                <c:pt idx="0">
                  <c:v>73.3</c:v>
                </c:pt>
                <c:pt idx="1">
                  <c:v>75</c:v>
                </c:pt>
                <c:pt idx="2">
                  <c:v>76.599999999999994</c:v>
                </c:pt>
                <c:pt idx="3">
                  <c:v>77.7</c:v>
                </c:pt>
                <c:pt idx="4">
                  <c:v>78.900000000000006</c:v>
                </c:pt>
                <c:pt idx="5">
                  <c:v>79.599999999999994</c:v>
                </c:pt>
                <c:pt idx="6">
                  <c:v>80.2</c:v>
                </c:pt>
                <c:pt idx="7">
                  <c:v>80.599999999999994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3C1-214C-B1CC-A080CFA39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ax val="10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Casey, Kevin, Demetrios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'0-start'!$B$2</c:f>
              <c:strCache>
                <c:ptCount val="1"/>
                <c:pt idx="0">
                  <c:v>White</c:v>
                </c:pt>
              </c:strCache>
            </c:strRef>
          </c:tx>
          <c:spPr>
            <a:ln w="19050" cap="rnd">
              <a:solidFill>
                <a:schemeClr val="bg1"/>
              </a:solidFill>
              <a:round/>
            </a:ln>
            <a:effectLst/>
          </c:spPr>
          <c:marker>
            <c:symbol val="none"/>
          </c:marker>
          <c:xVal>
            <c:numRef>
              <c:f>'0-start'!$A$3:$A$10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'0-start'!$B$3:$B$10</c:f>
              <c:numCache>
                <c:formatCode>General</c:formatCode>
                <c:ptCount val="8"/>
                <c:pt idx="0">
                  <c:v>0</c:v>
                </c:pt>
                <c:pt idx="1">
                  <c:v>3.2999999999999972</c:v>
                </c:pt>
                <c:pt idx="2">
                  <c:v>5.5999999999999943</c:v>
                </c:pt>
                <c:pt idx="3">
                  <c:v>6.2999999999999972</c:v>
                </c:pt>
                <c:pt idx="4">
                  <c:v>7.3999999999999915</c:v>
                </c:pt>
                <c:pt idx="5">
                  <c:v>10.099999999999994</c:v>
                </c:pt>
                <c:pt idx="6">
                  <c:v>11.699999999999989</c:v>
                </c:pt>
                <c:pt idx="7">
                  <c:v>12.399999999999991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9F8-3943-8227-3895114AB49B}"/>
            </c:ext>
          </c:extLst>
        </c:ser>
        <c:ser>
          <c:idx val="1"/>
          <c:order val="1"/>
          <c:tx>
            <c:strRef>
              <c:f>'0-start'!$C$2</c:f>
              <c:strCache>
                <c:ptCount val="1"/>
                <c:pt idx="0">
                  <c:v>Black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'0-start'!$A$3:$A$10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'0-start'!$C$3:$C$10</c:f>
              <c:numCache>
                <c:formatCode>General</c:formatCode>
                <c:ptCount val="8"/>
                <c:pt idx="0">
                  <c:v>0</c:v>
                </c:pt>
                <c:pt idx="1">
                  <c:v>7.4000000000000057</c:v>
                </c:pt>
                <c:pt idx="2">
                  <c:v>10.600000000000009</c:v>
                </c:pt>
                <c:pt idx="3">
                  <c:v>11.600000000000009</c:v>
                </c:pt>
                <c:pt idx="4">
                  <c:v>12.5</c:v>
                </c:pt>
                <c:pt idx="5">
                  <c:v>13.5</c:v>
                </c:pt>
                <c:pt idx="6">
                  <c:v>15.700000000000003</c:v>
                </c:pt>
                <c:pt idx="7">
                  <c:v>16.900000000000006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9F8-3943-8227-3895114AB49B}"/>
            </c:ext>
          </c:extLst>
        </c:ser>
        <c:ser>
          <c:idx val="2"/>
          <c:order val="2"/>
          <c:tx>
            <c:strRef>
              <c:f>'0-start'!$D$2</c:f>
              <c:strCache>
                <c:ptCount val="1"/>
                <c:pt idx="0">
                  <c:v>White CO2</c:v>
                </c:pt>
              </c:strCache>
            </c:strRef>
          </c:tx>
          <c:spPr>
            <a:ln w="19050" cap="rnd">
              <a:solidFill>
                <a:schemeClr val="bg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'0-start'!$A$3:$A$10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'0-start'!$D$3:$D$10</c:f>
              <c:numCache>
                <c:formatCode>General</c:formatCode>
                <c:ptCount val="8"/>
                <c:pt idx="0">
                  <c:v>0</c:v>
                </c:pt>
                <c:pt idx="1">
                  <c:v>7.2999999999999972</c:v>
                </c:pt>
                <c:pt idx="2">
                  <c:v>11.700000000000003</c:v>
                </c:pt>
                <c:pt idx="3">
                  <c:v>13.399999999999991</c:v>
                </c:pt>
                <c:pt idx="4">
                  <c:v>14</c:v>
                </c:pt>
                <c:pt idx="5">
                  <c:v>15.700000000000003</c:v>
                </c:pt>
                <c:pt idx="6">
                  <c:v>17</c:v>
                </c:pt>
                <c:pt idx="7">
                  <c:v>18.5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9F8-3943-8227-3895114AB49B}"/>
            </c:ext>
          </c:extLst>
        </c:ser>
        <c:ser>
          <c:idx val="3"/>
          <c:order val="3"/>
          <c:tx>
            <c:strRef>
              <c:f>'0-start'!$E$2</c:f>
              <c:strCache>
                <c:ptCount val="1"/>
                <c:pt idx="0">
                  <c:v>Black CO2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'0-start'!$A$3:$A$10</c:f>
              <c:numCache>
                <c:formatCode>General</c:formatCode>
                <c:ptCount val="8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xVal>
          <c:yVal>
            <c:numRef>
              <c:f>'0-start'!$E$3:$E$10</c:f>
              <c:numCache>
                <c:formatCode>General</c:formatCode>
                <c:ptCount val="8"/>
                <c:pt idx="0">
                  <c:v>0</c:v>
                </c:pt>
                <c:pt idx="1">
                  <c:v>7.7000000000000028</c:v>
                </c:pt>
                <c:pt idx="2">
                  <c:v>11.599999999999994</c:v>
                </c:pt>
                <c:pt idx="3">
                  <c:v>15.099999999999994</c:v>
                </c:pt>
                <c:pt idx="4">
                  <c:v>17.599999999999994</c:v>
                </c:pt>
                <c:pt idx="5">
                  <c:v>19.5</c:v>
                </c:pt>
                <c:pt idx="6">
                  <c:v>20.5</c:v>
                </c:pt>
                <c:pt idx="7">
                  <c:v>22.5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9F8-3943-8227-3895114AB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3191440"/>
        <c:axId val="1293193072"/>
      </c:scatterChart>
      <c:valAx>
        <c:axId val="1293191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3072"/>
        <c:crosses val="autoZero"/>
        <c:crossBetween val="midCat"/>
      </c:valAx>
      <c:valAx>
        <c:axId val="1293193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3191440"/>
        <c:crosses val="autoZero"/>
        <c:crossBetween val="midCat"/>
      </c:valAx>
      <c:spPr>
        <a:solidFill>
          <a:schemeClr val="bg1">
            <a:lumMod val="7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7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12</xdr:row>
      <xdr:rowOff>76200</xdr:rowOff>
    </xdr:from>
    <xdr:to>
      <xdr:col>4</xdr:col>
      <xdr:colOff>755650</xdr:colOff>
      <xdr:row>27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FE4E45-4F45-9C4D-9CCD-0E650EED9F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12</xdr:row>
      <xdr:rowOff>76200</xdr:rowOff>
    </xdr:from>
    <xdr:to>
      <xdr:col>10</xdr:col>
      <xdr:colOff>755650</xdr:colOff>
      <xdr:row>27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93DCF3C-EDC8-6544-8C17-E91B43157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152400</xdr:colOff>
      <xdr:row>12</xdr:row>
      <xdr:rowOff>76200</xdr:rowOff>
    </xdr:from>
    <xdr:to>
      <xdr:col>16</xdr:col>
      <xdr:colOff>755650</xdr:colOff>
      <xdr:row>27</xdr:row>
      <xdr:rowOff>184150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D039361-18D5-7C48-A7B0-F11DF9C45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152400</xdr:colOff>
      <xdr:row>12</xdr:row>
      <xdr:rowOff>76200</xdr:rowOff>
    </xdr:from>
    <xdr:to>
      <xdr:col>22</xdr:col>
      <xdr:colOff>755650</xdr:colOff>
      <xdr:row>27</xdr:row>
      <xdr:rowOff>184150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A3659C3-FA65-3D44-9E88-2AAD7BA32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43</xdr:row>
      <xdr:rowOff>76200</xdr:rowOff>
    </xdr:from>
    <xdr:to>
      <xdr:col>4</xdr:col>
      <xdr:colOff>755650</xdr:colOff>
      <xdr:row>58</xdr:row>
      <xdr:rowOff>184150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9267084-D0E8-C546-B889-776F3FD87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152400</xdr:colOff>
      <xdr:row>43</xdr:row>
      <xdr:rowOff>76200</xdr:rowOff>
    </xdr:from>
    <xdr:to>
      <xdr:col>10</xdr:col>
      <xdr:colOff>755650</xdr:colOff>
      <xdr:row>58</xdr:row>
      <xdr:rowOff>184150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882085B6-864F-7544-9C70-F26AB3EAEC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152400</xdr:colOff>
      <xdr:row>43</xdr:row>
      <xdr:rowOff>76200</xdr:rowOff>
    </xdr:from>
    <xdr:to>
      <xdr:col>16</xdr:col>
      <xdr:colOff>755650</xdr:colOff>
      <xdr:row>58</xdr:row>
      <xdr:rowOff>184150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FC8EA11-56CE-B44C-9D01-CE280458C1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152400</xdr:colOff>
      <xdr:row>43</xdr:row>
      <xdr:rowOff>76200</xdr:rowOff>
    </xdr:from>
    <xdr:to>
      <xdr:col>22</xdr:col>
      <xdr:colOff>755650</xdr:colOff>
      <xdr:row>58</xdr:row>
      <xdr:rowOff>184150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1AA30F9-FB7E-E74D-B05D-14959CC04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12</xdr:row>
      <xdr:rowOff>76200</xdr:rowOff>
    </xdr:from>
    <xdr:to>
      <xdr:col>4</xdr:col>
      <xdr:colOff>755650</xdr:colOff>
      <xdr:row>27</xdr:row>
      <xdr:rowOff>184150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514697-5247-5340-9178-08576099FC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152400</xdr:colOff>
      <xdr:row>12</xdr:row>
      <xdr:rowOff>76200</xdr:rowOff>
    </xdr:from>
    <xdr:to>
      <xdr:col>10</xdr:col>
      <xdr:colOff>755650</xdr:colOff>
      <xdr:row>27</xdr:row>
      <xdr:rowOff>184150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F58C11D-0982-4A4A-BCB9-08D2D852C6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152400</xdr:colOff>
      <xdr:row>12</xdr:row>
      <xdr:rowOff>76200</xdr:rowOff>
    </xdr:from>
    <xdr:to>
      <xdr:col>16</xdr:col>
      <xdr:colOff>755650</xdr:colOff>
      <xdr:row>27</xdr:row>
      <xdr:rowOff>184150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5C58C6CA-AD89-3341-9232-9E35D4572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152400</xdr:colOff>
      <xdr:row>12</xdr:row>
      <xdr:rowOff>76200</xdr:rowOff>
    </xdr:from>
    <xdr:to>
      <xdr:col>22</xdr:col>
      <xdr:colOff>755650</xdr:colOff>
      <xdr:row>27</xdr:row>
      <xdr:rowOff>184150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0759FBA-5A3E-A642-8C7F-7286A4B57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152400</xdr:colOff>
      <xdr:row>43</xdr:row>
      <xdr:rowOff>76200</xdr:rowOff>
    </xdr:from>
    <xdr:to>
      <xdr:col>4</xdr:col>
      <xdr:colOff>755650</xdr:colOff>
      <xdr:row>58</xdr:row>
      <xdr:rowOff>184150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3869CCA-DD80-C647-9140-C00614EFA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152400</xdr:colOff>
      <xdr:row>43</xdr:row>
      <xdr:rowOff>76200</xdr:rowOff>
    </xdr:from>
    <xdr:to>
      <xdr:col>10</xdr:col>
      <xdr:colOff>755650</xdr:colOff>
      <xdr:row>58</xdr:row>
      <xdr:rowOff>184150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152E067F-80DC-D54B-A835-F58291986A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152400</xdr:colOff>
      <xdr:row>43</xdr:row>
      <xdr:rowOff>76200</xdr:rowOff>
    </xdr:from>
    <xdr:to>
      <xdr:col>16</xdr:col>
      <xdr:colOff>755650</xdr:colOff>
      <xdr:row>58</xdr:row>
      <xdr:rowOff>184150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FFB6F2A-059A-7145-B8E2-E32563663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152400</xdr:colOff>
      <xdr:row>43</xdr:row>
      <xdr:rowOff>76200</xdr:rowOff>
    </xdr:from>
    <xdr:to>
      <xdr:col>22</xdr:col>
      <xdr:colOff>755650</xdr:colOff>
      <xdr:row>58</xdr:row>
      <xdr:rowOff>184150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64E4746-CCF7-DB4F-BC04-E7E124B0CA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737810</xdr:colOff>
      <xdr:row>37</xdr:row>
      <xdr:rowOff>151190</xdr:rowOff>
    </xdr:from>
    <xdr:to>
      <xdr:col>7</xdr:col>
      <xdr:colOff>1905000</xdr:colOff>
      <xdr:row>64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FF4E66CC-9478-CB4C-A650-86DCD33A4B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816429</xdr:colOff>
      <xdr:row>12</xdr:row>
      <xdr:rowOff>166310</xdr:rowOff>
    </xdr:from>
    <xdr:to>
      <xdr:col>7</xdr:col>
      <xdr:colOff>1920119</xdr:colOff>
      <xdr:row>36</xdr:row>
      <xdr:rowOff>60477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45A0C4B-D478-9B42-9A56-509ED2322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876905</xdr:colOff>
      <xdr:row>19</xdr:row>
      <xdr:rowOff>15119</xdr:rowOff>
    </xdr:from>
    <xdr:to>
      <xdr:col>13</xdr:col>
      <xdr:colOff>139095</xdr:colOff>
      <xdr:row>38</xdr:row>
      <xdr:rowOff>71362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42218A3-A3D8-7349-940E-67150BA5B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8916B-B1A2-014F-8999-1A0A8F3FBC86}">
  <dimension ref="A1:W43"/>
  <sheetViews>
    <sheetView zoomScale="84" zoomScaleNormal="84" workbookViewId="0">
      <selection activeCell="G10" sqref="G10"/>
    </sheetView>
  </sheetViews>
  <sheetFormatPr baseColWidth="10" defaultRowHeight="16" x14ac:dyDescent="0.2"/>
  <cols>
    <col min="1" max="1" width="21.6640625" customWidth="1"/>
    <col min="2" max="2" width="11.5" customWidth="1"/>
    <col min="6" max="6" width="2.83203125" customWidth="1"/>
    <col min="7" max="7" width="21.6640625" customWidth="1"/>
    <col min="8" max="8" width="11.5" customWidth="1"/>
    <col min="12" max="12" width="3.33203125" customWidth="1"/>
    <col min="13" max="13" width="21.6640625" customWidth="1"/>
    <col min="14" max="14" width="11.5" customWidth="1"/>
    <col min="18" max="18" width="3.1640625" customWidth="1"/>
    <col min="19" max="19" width="21.5" customWidth="1"/>
  </cols>
  <sheetData>
    <row r="1" spans="1:23" x14ac:dyDescent="0.2">
      <c r="A1" t="s">
        <v>0</v>
      </c>
      <c r="G1" t="s">
        <v>6</v>
      </c>
      <c r="M1" t="s">
        <v>7</v>
      </c>
      <c r="S1" t="s">
        <v>9</v>
      </c>
    </row>
    <row r="2" spans="1:23" x14ac:dyDescent="0.2">
      <c r="A2" t="s">
        <v>1</v>
      </c>
      <c r="B2" t="s">
        <v>2</v>
      </c>
      <c r="C2" t="s">
        <v>3</v>
      </c>
      <c r="D2" t="s">
        <v>5</v>
      </c>
      <c r="E2" t="s">
        <v>4</v>
      </c>
      <c r="G2" t="s">
        <v>1</v>
      </c>
      <c r="H2" t="s">
        <v>2</v>
      </c>
      <c r="I2" t="s">
        <v>3</v>
      </c>
      <c r="J2" t="s">
        <v>5</v>
      </c>
      <c r="K2" t="s">
        <v>4</v>
      </c>
      <c r="M2" t="s">
        <v>1</v>
      </c>
      <c r="N2" t="s">
        <v>2</v>
      </c>
      <c r="O2" t="s">
        <v>3</v>
      </c>
      <c r="P2" t="s">
        <v>5</v>
      </c>
      <c r="Q2" t="s">
        <v>4</v>
      </c>
      <c r="S2" t="s">
        <v>1</v>
      </c>
      <c r="T2" t="s">
        <v>2</v>
      </c>
      <c r="U2" t="s">
        <v>3</v>
      </c>
      <c r="V2" t="s">
        <v>5</v>
      </c>
      <c r="W2" t="s">
        <v>4</v>
      </c>
    </row>
    <row r="3" spans="1:23" x14ac:dyDescent="0.2">
      <c r="A3">
        <v>0</v>
      </c>
      <c r="B3">
        <v>73.400000000000006</v>
      </c>
      <c r="C3">
        <v>73.3</v>
      </c>
      <c r="D3">
        <v>72.7</v>
      </c>
      <c r="E3">
        <v>74</v>
      </c>
      <c r="G3">
        <v>0</v>
      </c>
      <c r="H3">
        <v>72.5</v>
      </c>
      <c r="I3">
        <v>73</v>
      </c>
      <c r="J3">
        <v>73.5</v>
      </c>
      <c r="K3">
        <v>72.599999999999994</v>
      </c>
      <c r="M3">
        <v>0</v>
      </c>
      <c r="N3">
        <v>72</v>
      </c>
      <c r="O3">
        <v>74.400000000000006</v>
      </c>
      <c r="P3">
        <v>73.5</v>
      </c>
      <c r="Q3">
        <v>71.5</v>
      </c>
      <c r="S3">
        <v>0</v>
      </c>
      <c r="T3">
        <v>74</v>
      </c>
      <c r="U3">
        <v>74</v>
      </c>
      <c r="V3">
        <v>74</v>
      </c>
      <c r="W3">
        <v>74</v>
      </c>
    </row>
    <row r="4" spans="1:23" x14ac:dyDescent="0.2">
      <c r="A4">
        <f>A3+1</f>
        <v>1</v>
      </c>
      <c r="B4">
        <v>76.7</v>
      </c>
      <c r="C4">
        <v>80.7</v>
      </c>
      <c r="D4">
        <v>80</v>
      </c>
      <c r="E4">
        <v>81.7</v>
      </c>
      <c r="G4">
        <f>G3+1</f>
        <v>1</v>
      </c>
      <c r="H4">
        <v>73.5</v>
      </c>
      <c r="J4">
        <v>73.900000000000006</v>
      </c>
      <c r="K4">
        <v>74</v>
      </c>
      <c r="M4">
        <f>M3+1</f>
        <v>1</v>
      </c>
      <c r="N4">
        <v>74.8</v>
      </c>
      <c r="O4">
        <v>75.3</v>
      </c>
      <c r="P4">
        <v>74.099999999999994</v>
      </c>
      <c r="Q4">
        <v>73.2</v>
      </c>
      <c r="S4">
        <f>S3+1</f>
        <v>1</v>
      </c>
      <c r="T4">
        <v>75</v>
      </c>
      <c r="U4">
        <v>75</v>
      </c>
      <c r="V4">
        <v>75</v>
      </c>
      <c r="W4">
        <v>75</v>
      </c>
    </row>
    <row r="5" spans="1:23" x14ac:dyDescent="0.2">
      <c r="A5">
        <f t="shared" ref="A5:A9" si="0">A4+1</f>
        <v>2</v>
      </c>
      <c r="B5">
        <v>79</v>
      </c>
      <c r="C5">
        <v>83.9</v>
      </c>
      <c r="D5">
        <v>84.4</v>
      </c>
      <c r="E5">
        <v>85.6</v>
      </c>
      <c r="G5">
        <f t="shared" ref="G5:G9" si="1">G4+1</f>
        <v>2</v>
      </c>
      <c r="H5">
        <v>74.5</v>
      </c>
      <c r="I5">
        <v>75.7</v>
      </c>
      <c r="J5">
        <v>74.400000000000006</v>
      </c>
      <c r="K5">
        <v>74.599999999999994</v>
      </c>
      <c r="M5">
        <f t="shared" ref="M5:M9" si="2">M4+1</f>
        <v>2</v>
      </c>
      <c r="N5">
        <v>75.400000000000006</v>
      </c>
      <c r="O5">
        <v>76.5</v>
      </c>
      <c r="P5">
        <v>75</v>
      </c>
      <c r="Q5">
        <v>75.2</v>
      </c>
      <c r="S5">
        <f t="shared" ref="S5:S9" si="3">S4+1</f>
        <v>2</v>
      </c>
      <c r="T5">
        <v>76</v>
      </c>
      <c r="U5">
        <v>77</v>
      </c>
      <c r="V5">
        <v>75</v>
      </c>
      <c r="W5">
        <v>77</v>
      </c>
    </row>
    <row r="6" spans="1:23" x14ac:dyDescent="0.2">
      <c r="A6">
        <f t="shared" si="0"/>
        <v>3</v>
      </c>
      <c r="B6">
        <v>79.7</v>
      </c>
      <c r="C6">
        <v>84.9</v>
      </c>
      <c r="D6">
        <v>86.1</v>
      </c>
      <c r="E6">
        <v>89.1</v>
      </c>
      <c r="G6">
        <f t="shared" si="1"/>
        <v>3</v>
      </c>
      <c r="H6">
        <v>74.599999999999994</v>
      </c>
      <c r="I6">
        <v>77.5</v>
      </c>
      <c r="J6">
        <v>75</v>
      </c>
      <c r="K6">
        <v>75.7</v>
      </c>
      <c r="M6">
        <f t="shared" si="2"/>
        <v>3</v>
      </c>
      <c r="N6">
        <v>75.8</v>
      </c>
      <c r="O6">
        <v>77.3</v>
      </c>
      <c r="P6">
        <v>75.2</v>
      </c>
      <c r="Q6">
        <v>76.8</v>
      </c>
      <c r="S6">
        <f t="shared" si="3"/>
        <v>3</v>
      </c>
      <c r="T6">
        <v>77</v>
      </c>
      <c r="U6">
        <v>79</v>
      </c>
      <c r="V6">
        <v>76</v>
      </c>
      <c r="W6">
        <v>78</v>
      </c>
    </row>
    <row r="7" spans="1:23" x14ac:dyDescent="0.2">
      <c r="A7">
        <f t="shared" si="0"/>
        <v>4</v>
      </c>
      <c r="B7">
        <v>80.8</v>
      </c>
      <c r="C7">
        <v>85.8</v>
      </c>
      <c r="D7">
        <v>86.7</v>
      </c>
      <c r="E7">
        <v>91.6</v>
      </c>
      <c r="G7">
        <f t="shared" si="1"/>
        <v>4</v>
      </c>
      <c r="H7">
        <v>74.8</v>
      </c>
      <c r="I7">
        <v>78.2</v>
      </c>
      <c r="J7">
        <v>75.5</v>
      </c>
      <c r="K7">
        <v>76.599999999999994</v>
      </c>
      <c r="M7">
        <f t="shared" si="2"/>
        <v>4</v>
      </c>
      <c r="N7">
        <v>76.2</v>
      </c>
      <c r="O7">
        <v>78.099999999999994</v>
      </c>
      <c r="P7">
        <v>75.5</v>
      </c>
      <c r="Q7">
        <v>77.900000000000006</v>
      </c>
      <c r="S7">
        <f t="shared" si="3"/>
        <v>4</v>
      </c>
      <c r="T7">
        <v>77</v>
      </c>
      <c r="U7">
        <v>81</v>
      </c>
      <c r="V7">
        <v>77</v>
      </c>
      <c r="W7">
        <v>79</v>
      </c>
    </row>
    <row r="8" spans="1:23" x14ac:dyDescent="0.2">
      <c r="A8">
        <f t="shared" si="0"/>
        <v>5</v>
      </c>
      <c r="B8">
        <v>83.5</v>
      </c>
      <c r="C8">
        <v>86.8</v>
      </c>
      <c r="D8">
        <v>88.4</v>
      </c>
      <c r="E8">
        <v>93.5</v>
      </c>
      <c r="G8">
        <f t="shared" si="1"/>
        <v>5</v>
      </c>
      <c r="H8">
        <v>75.2</v>
      </c>
      <c r="I8">
        <v>78.400000000000006</v>
      </c>
      <c r="J8">
        <v>76.099999999999994</v>
      </c>
      <c r="K8">
        <v>77.5</v>
      </c>
      <c r="M8">
        <f t="shared" si="2"/>
        <v>5</v>
      </c>
      <c r="N8">
        <v>76.5</v>
      </c>
      <c r="O8">
        <v>78.599999999999994</v>
      </c>
      <c r="P8">
        <v>75.900000000000006</v>
      </c>
      <c r="Q8">
        <v>78.7</v>
      </c>
      <c r="S8">
        <f t="shared" si="3"/>
        <v>5</v>
      </c>
      <c r="T8">
        <v>78</v>
      </c>
      <c r="U8">
        <v>82</v>
      </c>
      <c r="V8">
        <v>79</v>
      </c>
      <c r="W8">
        <v>80</v>
      </c>
    </row>
    <row r="9" spans="1:23" x14ac:dyDescent="0.2">
      <c r="A9">
        <f t="shared" si="0"/>
        <v>6</v>
      </c>
      <c r="B9">
        <v>85.1</v>
      </c>
      <c r="C9">
        <v>89</v>
      </c>
      <c r="D9">
        <v>89.7</v>
      </c>
      <c r="E9">
        <v>94.5</v>
      </c>
      <c r="G9">
        <f t="shared" si="1"/>
        <v>6</v>
      </c>
      <c r="H9">
        <v>75.5</v>
      </c>
      <c r="I9">
        <v>78.599999999999994</v>
      </c>
      <c r="J9">
        <v>76.400000000000006</v>
      </c>
      <c r="K9">
        <v>78.2</v>
      </c>
      <c r="M9">
        <f t="shared" si="2"/>
        <v>6</v>
      </c>
      <c r="N9">
        <v>76.7</v>
      </c>
      <c r="O9">
        <v>79.099999999999994</v>
      </c>
      <c r="P9">
        <v>76.2</v>
      </c>
      <c r="Q9">
        <v>79.7</v>
      </c>
      <c r="S9">
        <f t="shared" si="3"/>
        <v>6</v>
      </c>
      <c r="T9">
        <v>78</v>
      </c>
      <c r="U9">
        <v>82</v>
      </c>
      <c r="V9">
        <v>79</v>
      </c>
      <c r="W9">
        <v>81</v>
      </c>
    </row>
    <row r="10" spans="1:23" x14ac:dyDescent="0.2">
      <c r="A10">
        <f>A9+1</f>
        <v>7</v>
      </c>
      <c r="B10">
        <v>85.8</v>
      </c>
      <c r="C10">
        <v>90.2</v>
      </c>
      <c r="D10">
        <v>91.2</v>
      </c>
      <c r="E10">
        <v>96.5</v>
      </c>
      <c r="G10">
        <f>G9+1</f>
        <v>7</v>
      </c>
      <c r="H10">
        <v>75.900000000000006</v>
      </c>
      <c r="I10">
        <v>78.900000000000006</v>
      </c>
      <c r="J10">
        <v>76.8</v>
      </c>
      <c r="K10">
        <v>78.599999999999994</v>
      </c>
      <c r="M10">
        <f>M9+1</f>
        <v>7</v>
      </c>
      <c r="N10">
        <v>76.900000000000006</v>
      </c>
      <c r="O10">
        <v>79.599999999999994</v>
      </c>
      <c r="P10">
        <v>76.5</v>
      </c>
      <c r="Q10">
        <v>80.2</v>
      </c>
      <c r="S10">
        <f>S9+1</f>
        <v>7</v>
      </c>
      <c r="T10">
        <v>78</v>
      </c>
      <c r="U10">
        <v>83</v>
      </c>
      <c r="V10">
        <v>80</v>
      </c>
      <c r="W10">
        <v>82</v>
      </c>
    </row>
    <row r="12" spans="1:23" x14ac:dyDescent="0.2">
      <c r="A12" s="2" t="s">
        <v>8</v>
      </c>
      <c r="B12" s="1">
        <f>(B10-B3)/7</f>
        <v>1.7714285714285702</v>
      </c>
      <c r="C12" s="1">
        <f t="shared" ref="C12:E12" si="4">(C10-C3)/7</f>
        <v>2.414285714285715</v>
      </c>
      <c r="D12" s="1">
        <f t="shared" si="4"/>
        <v>2.6428571428571428</v>
      </c>
      <c r="E12" s="1">
        <f t="shared" si="4"/>
        <v>3.2142857142857144</v>
      </c>
      <c r="H12" s="1">
        <f>(H10-H3)/7</f>
        <v>0.48571428571428654</v>
      </c>
      <c r="I12" s="1">
        <f t="shared" ref="I12:K12" si="5">(I10-I3)/7</f>
        <v>0.84285714285714364</v>
      </c>
      <c r="J12" s="1">
        <f t="shared" si="5"/>
        <v>0.47142857142857103</v>
      </c>
      <c r="K12" s="1">
        <f t="shared" si="5"/>
        <v>0.8571428571428571</v>
      </c>
      <c r="N12" s="1">
        <f>(N10-N3)/7</f>
        <v>0.70000000000000084</v>
      </c>
      <c r="O12" s="1">
        <f t="shared" ref="O12:Q12" si="6">(O10-O3)/7</f>
        <v>0.74285714285714122</v>
      </c>
      <c r="P12" s="1">
        <f t="shared" si="6"/>
        <v>0.42857142857142855</v>
      </c>
      <c r="Q12" s="1">
        <f t="shared" si="6"/>
        <v>1.2428571428571433</v>
      </c>
      <c r="T12" s="1">
        <f>(T10-T3)/7</f>
        <v>0.5714285714285714</v>
      </c>
      <c r="U12" s="1">
        <f t="shared" ref="U12:W12" si="7">(U10-U3)/7</f>
        <v>1.2857142857142858</v>
      </c>
      <c r="V12" s="1">
        <f t="shared" si="7"/>
        <v>0.8571428571428571</v>
      </c>
      <c r="W12" s="1">
        <f t="shared" si="7"/>
        <v>1.1428571428571428</v>
      </c>
    </row>
    <row r="32" spans="1:19" x14ac:dyDescent="0.2">
      <c r="A32" t="s">
        <v>10</v>
      </c>
      <c r="G32" t="s">
        <v>11</v>
      </c>
      <c r="M32" t="s">
        <v>12</v>
      </c>
      <c r="S32" t="s">
        <v>13</v>
      </c>
    </row>
    <row r="33" spans="1:23" x14ac:dyDescent="0.2">
      <c r="A33" t="s">
        <v>1</v>
      </c>
      <c r="B33" t="s">
        <v>2</v>
      </c>
      <c r="C33" t="s">
        <v>3</v>
      </c>
      <c r="D33" t="s">
        <v>5</v>
      </c>
      <c r="E33" t="s">
        <v>4</v>
      </c>
      <c r="G33" t="s">
        <v>1</v>
      </c>
      <c r="H33" t="s">
        <v>2</v>
      </c>
      <c r="I33" t="s">
        <v>3</v>
      </c>
      <c r="J33" t="s">
        <v>5</v>
      </c>
      <c r="K33" t="s">
        <v>4</v>
      </c>
      <c r="M33" t="s">
        <v>1</v>
      </c>
      <c r="N33" t="s">
        <v>2</v>
      </c>
      <c r="O33" t="s">
        <v>3</v>
      </c>
      <c r="P33" t="s">
        <v>5</v>
      </c>
      <c r="Q33" t="s">
        <v>4</v>
      </c>
      <c r="S33" t="s">
        <v>1</v>
      </c>
      <c r="T33" t="s">
        <v>2</v>
      </c>
      <c r="U33" t="s">
        <v>3</v>
      </c>
      <c r="V33" t="s">
        <v>5</v>
      </c>
      <c r="W33" t="s">
        <v>4</v>
      </c>
    </row>
    <row r="34" spans="1:23" x14ac:dyDescent="0.2">
      <c r="A34">
        <v>0</v>
      </c>
      <c r="B34">
        <v>71.8</v>
      </c>
      <c r="C34">
        <v>72.099999999999994</v>
      </c>
      <c r="D34">
        <v>74.099999999999994</v>
      </c>
      <c r="E34">
        <v>72</v>
      </c>
      <c r="G34">
        <v>0</v>
      </c>
      <c r="H34">
        <v>74.3</v>
      </c>
      <c r="I34">
        <v>72.8</v>
      </c>
      <c r="J34">
        <v>72.8</v>
      </c>
      <c r="K34">
        <v>72.3</v>
      </c>
      <c r="M34">
        <v>0</v>
      </c>
      <c r="N34">
        <v>73.099999999999994</v>
      </c>
      <c r="O34">
        <v>75</v>
      </c>
      <c r="P34">
        <v>77.3</v>
      </c>
      <c r="Q34">
        <v>74.400000000000006</v>
      </c>
      <c r="S34">
        <v>0</v>
      </c>
      <c r="T34">
        <v>74.2</v>
      </c>
      <c r="U34">
        <v>74.099999999999994</v>
      </c>
      <c r="V34">
        <v>74.2</v>
      </c>
      <c r="W34">
        <v>73.3</v>
      </c>
    </row>
    <row r="35" spans="1:23" x14ac:dyDescent="0.2">
      <c r="A35">
        <f>A34+1</f>
        <v>1</v>
      </c>
      <c r="B35">
        <v>73.599999999999994</v>
      </c>
      <c r="C35">
        <v>75.900000000000006</v>
      </c>
      <c r="D35">
        <v>78.599999999999994</v>
      </c>
      <c r="E35">
        <v>74</v>
      </c>
      <c r="G35">
        <f>G34+1</f>
        <v>1</v>
      </c>
      <c r="H35">
        <v>75.5</v>
      </c>
      <c r="I35">
        <v>75.7</v>
      </c>
      <c r="J35">
        <v>74.400000000000006</v>
      </c>
      <c r="K35">
        <v>74.400000000000006</v>
      </c>
      <c r="M35">
        <f>M34+1</f>
        <v>1</v>
      </c>
      <c r="N35">
        <v>76.599999999999994</v>
      </c>
      <c r="O35">
        <v>75.8</v>
      </c>
      <c r="P35">
        <v>77.599999999999994</v>
      </c>
      <c r="Q35">
        <v>75.7</v>
      </c>
      <c r="S35">
        <f>S34+1</f>
        <v>1</v>
      </c>
      <c r="T35">
        <v>77.400000000000006</v>
      </c>
      <c r="U35">
        <v>77.3</v>
      </c>
      <c r="V35">
        <v>75.599999999999994</v>
      </c>
      <c r="W35">
        <v>75</v>
      </c>
    </row>
    <row r="36" spans="1:23" x14ac:dyDescent="0.2">
      <c r="A36">
        <f t="shared" ref="A36:A40" si="8">A35+1</f>
        <v>2</v>
      </c>
      <c r="B36">
        <v>74.599999999999994</v>
      </c>
      <c r="C36">
        <v>79.2</v>
      </c>
      <c r="D36">
        <v>81.900000000000006</v>
      </c>
      <c r="E36">
        <v>76</v>
      </c>
      <c r="G36">
        <f t="shared" ref="G36:G40" si="9">G35+1</f>
        <v>2</v>
      </c>
      <c r="H36">
        <v>76.099999999999994</v>
      </c>
      <c r="I36">
        <v>77.3</v>
      </c>
      <c r="J36">
        <v>75.7</v>
      </c>
      <c r="K36">
        <v>76.599999999999994</v>
      </c>
      <c r="M36">
        <f t="shared" ref="M36:M40" si="10">M35+1</f>
        <v>2</v>
      </c>
      <c r="N36">
        <v>77.099999999999994</v>
      </c>
      <c r="O36">
        <v>77</v>
      </c>
      <c r="P36">
        <v>77.8</v>
      </c>
      <c r="Q36">
        <v>77</v>
      </c>
      <c r="S36">
        <f t="shared" ref="S36:S40" si="11">S35+1</f>
        <v>2</v>
      </c>
      <c r="T36">
        <v>78.8</v>
      </c>
      <c r="U36">
        <v>77.5</v>
      </c>
      <c r="V36">
        <v>76.5</v>
      </c>
      <c r="W36">
        <v>76.599999999999994</v>
      </c>
    </row>
    <row r="37" spans="1:23" x14ac:dyDescent="0.2">
      <c r="A37">
        <f t="shared" si="8"/>
        <v>3</v>
      </c>
      <c r="B37">
        <v>75.599999999999994</v>
      </c>
      <c r="C37">
        <v>81.400000000000006</v>
      </c>
      <c r="D37">
        <v>84.1</v>
      </c>
      <c r="E37">
        <v>77.8</v>
      </c>
      <c r="G37">
        <f t="shared" si="9"/>
        <v>3</v>
      </c>
      <c r="H37">
        <v>76.599999999999994</v>
      </c>
      <c r="I37">
        <v>78.599999999999994</v>
      </c>
      <c r="J37">
        <v>76.8</v>
      </c>
      <c r="K37">
        <v>78</v>
      </c>
      <c r="M37">
        <f t="shared" si="10"/>
        <v>3</v>
      </c>
      <c r="N37">
        <v>77.2</v>
      </c>
      <c r="O37">
        <v>78</v>
      </c>
      <c r="P37">
        <v>78.099999999999994</v>
      </c>
      <c r="Q37">
        <v>78.400000000000006</v>
      </c>
      <c r="S37">
        <f t="shared" si="11"/>
        <v>3</v>
      </c>
      <c r="T37">
        <v>77.599999999999994</v>
      </c>
      <c r="U37">
        <v>78.5</v>
      </c>
      <c r="V37">
        <v>77.2</v>
      </c>
      <c r="W37">
        <v>77.7</v>
      </c>
    </row>
    <row r="38" spans="1:23" x14ac:dyDescent="0.2">
      <c r="A38">
        <f t="shared" si="8"/>
        <v>4</v>
      </c>
      <c r="B38">
        <v>76.5</v>
      </c>
      <c r="C38">
        <v>83</v>
      </c>
      <c r="D38">
        <v>85.4</v>
      </c>
      <c r="E38">
        <v>78.900000000000006</v>
      </c>
      <c r="G38">
        <f t="shared" si="9"/>
        <v>4</v>
      </c>
      <c r="H38">
        <v>77.099999999999994</v>
      </c>
      <c r="I38">
        <v>79.5</v>
      </c>
      <c r="J38">
        <v>77.7</v>
      </c>
      <c r="K38">
        <v>79.7</v>
      </c>
      <c r="M38">
        <f t="shared" si="10"/>
        <v>4</v>
      </c>
      <c r="N38">
        <v>77.400000000000006</v>
      </c>
      <c r="O38">
        <v>79</v>
      </c>
      <c r="P38">
        <v>78.3</v>
      </c>
      <c r="Q38">
        <v>79.400000000000006</v>
      </c>
      <c r="S38">
        <f t="shared" si="11"/>
        <v>4</v>
      </c>
      <c r="T38">
        <v>77</v>
      </c>
      <c r="U38">
        <v>79.5</v>
      </c>
      <c r="V38">
        <v>77.8</v>
      </c>
      <c r="W38">
        <v>78.900000000000006</v>
      </c>
    </row>
    <row r="39" spans="1:23" x14ac:dyDescent="0.2">
      <c r="A39">
        <f t="shared" si="8"/>
        <v>5</v>
      </c>
      <c r="B39">
        <v>77.099999999999994</v>
      </c>
      <c r="C39">
        <v>84.2</v>
      </c>
      <c r="D39">
        <v>86.2</v>
      </c>
      <c r="E39">
        <v>80</v>
      </c>
      <c r="G39">
        <f t="shared" si="9"/>
        <v>5</v>
      </c>
      <c r="H39">
        <v>77.5</v>
      </c>
      <c r="I39">
        <v>80.2</v>
      </c>
      <c r="J39">
        <v>78.400000000000006</v>
      </c>
      <c r="K39">
        <v>82</v>
      </c>
      <c r="M39">
        <f t="shared" si="10"/>
        <v>5</v>
      </c>
      <c r="N39">
        <v>77.7</v>
      </c>
      <c r="O39">
        <v>79</v>
      </c>
      <c r="P39">
        <v>78.5</v>
      </c>
      <c r="Q39">
        <v>80</v>
      </c>
      <c r="S39">
        <f t="shared" si="11"/>
        <v>5</v>
      </c>
      <c r="T39">
        <v>77</v>
      </c>
      <c r="U39">
        <v>80.2</v>
      </c>
      <c r="V39">
        <v>78.400000000000006</v>
      </c>
      <c r="W39">
        <v>79.599999999999994</v>
      </c>
    </row>
    <row r="40" spans="1:23" x14ac:dyDescent="0.2">
      <c r="A40">
        <f t="shared" si="8"/>
        <v>6</v>
      </c>
      <c r="B40">
        <v>77.7</v>
      </c>
      <c r="C40">
        <v>84.9</v>
      </c>
      <c r="D40">
        <v>86.7</v>
      </c>
      <c r="E40">
        <v>80.400000000000006</v>
      </c>
      <c r="G40">
        <f t="shared" si="9"/>
        <v>6</v>
      </c>
      <c r="H40">
        <v>77.900000000000006</v>
      </c>
      <c r="I40">
        <v>80.7</v>
      </c>
      <c r="J40">
        <v>79.099999999999994</v>
      </c>
      <c r="K40">
        <v>81.599999999999994</v>
      </c>
      <c r="M40">
        <f t="shared" si="10"/>
        <v>6</v>
      </c>
      <c r="N40">
        <v>77.900000000000006</v>
      </c>
      <c r="O40">
        <v>79.599999999999994</v>
      </c>
      <c r="P40">
        <v>78.599999999999994</v>
      </c>
      <c r="Q40">
        <v>80.7</v>
      </c>
      <c r="S40">
        <f t="shared" si="11"/>
        <v>6</v>
      </c>
      <c r="T40">
        <v>77.099999999999994</v>
      </c>
      <c r="U40">
        <v>80.7</v>
      </c>
      <c r="V40">
        <v>78.900000000000006</v>
      </c>
      <c r="W40">
        <v>80.2</v>
      </c>
    </row>
    <row r="41" spans="1:23" x14ac:dyDescent="0.2">
      <c r="A41">
        <f>A40+1</f>
        <v>7</v>
      </c>
      <c r="B41">
        <v>78.099999999999994</v>
      </c>
      <c r="C41">
        <v>85.6</v>
      </c>
      <c r="D41">
        <v>87.3</v>
      </c>
      <c r="E41">
        <v>80.599999999999994</v>
      </c>
      <c r="G41">
        <f>G40+1</f>
        <v>7</v>
      </c>
      <c r="H41">
        <v>78.2</v>
      </c>
      <c r="I41">
        <v>81.3</v>
      </c>
      <c r="J41">
        <v>79.5</v>
      </c>
      <c r="K41">
        <v>81.599999999999994</v>
      </c>
      <c r="M41">
        <f>M40+1</f>
        <v>7</v>
      </c>
      <c r="N41">
        <v>78.099999999999994</v>
      </c>
      <c r="O41">
        <v>79.900000000000006</v>
      </c>
      <c r="P41">
        <v>78.599999999999994</v>
      </c>
      <c r="Q41">
        <v>81.099999999999994</v>
      </c>
      <c r="S41">
        <f>S40+1</f>
        <v>7</v>
      </c>
      <c r="T41">
        <v>77.400000000000006</v>
      </c>
      <c r="U41">
        <v>81.099999999999994</v>
      </c>
      <c r="V41">
        <v>79.2</v>
      </c>
      <c r="W41">
        <v>80.599999999999994</v>
      </c>
    </row>
    <row r="43" spans="1:23" x14ac:dyDescent="0.2">
      <c r="A43" s="2" t="s">
        <v>8</v>
      </c>
      <c r="B43" s="1">
        <f>(B41-B34)/7</f>
        <v>0.89999999999999958</v>
      </c>
      <c r="C43" s="1">
        <f t="shared" ref="C43:E43" si="12">(C41-C34)/7</f>
        <v>1.9285714285714286</v>
      </c>
      <c r="D43" s="1">
        <f t="shared" si="12"/>
        <v>1.8857142857142861</v>
      </c>
      <c r="E43" s="1">
        <f t="shared" si="12"/>
        <v>1.2285714285714278</v>
      </c>
      <c r="G43" s="2" t="s">
        <v>8</v>
      </c>
      <c r="H43" s="1">
        <f>(H41-H34)/7</f>
        <v>0.55714285714285794</v>
      </c>
      <c r="I43" s="1">
        <f t="shared" ref="I43:K43" si="13">(I41-I34)/7</f>
        <v>1.2142857142857142</v>
      </c>
      <c r="J43" s="1">
        <f t="shared" si="13"/>
        <v>0.95714285714285752</v>
      </c>
      <c r="K43" s="1">
        <f t="shared" si="13"/>
        <v>1.3285714285714281</v>
      </c>
      <c r="M43" s="2" t="s">
        <v>8</v>
      </c>
      <c r="N43" s="1">
        <f>(N41-N34)/7</f>
        <v>0.7142857142857143</v>
      </c>
      <c r="O43" s="1">
        <f t="shared" ref="O43:Q43" si="14">(O41-O34)/7</f>
        <v>0.70000000000000084</v>
      </c>
      <c r="P43" s="1">
        <f t="shared" si="14"/>
        <v>0.1857142857142853</v>
      </c>
      <c r="Q43" s="1">
        <f t="shared" si="14"/>
        <v>0.95714285714285552</v>
      </c>
      <c r="S43" s="2" t="s">
        <v>8</v>
      </c>
      <c r="T43" s="1">
        <f>(T41-T34)/7</f>
        <v>0.45714285714285757</v>
      </c>
      <c r="U43" s="1">
        <f t="shared" ref="U43:W43" si="15">(U41-U34)/7</f>
        <v>1</v>
      </c>
      <c r="V43" s="1">
        <f t="shared" si="15"/>
        <v>0.7142857142857143</v>
      </c>
      <c r="W43" s="1">
        <f t="shared" si="15"/>
        <v>1.0428571428571425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21DB4-BB58-3F47-B0AD-8AEBA3A31A59}">
  <dimension ref="A1:W43"/>
  <sheetViews>
    <sheetView zoomScale="84" zoomScaleNormal="84" workbookViewId="0">
      <selection activeCell="Z20" sqref="Z20"/>
    </sheetView>
  </sheetViews>
  <sheetFormatPr baseColWidth="10" defaultRowHeight="16" x14ac:dyDescent="0.2"/>
  <cols>
    <col min="1" max="1" width="21.6640625" customWidth="1"/>
    <col min="2" max="2" width="11.5" customWidth="1"/>
    <col min="6" max="6" width="2.83203125" customWidth="1"/>
    <col min="7" max="7" width="21.6640625" customWidth="1"/>
    <col min="8" max="8" width="11.5" customWidth="1"/>
    <col min="12" max="12" width="3.33203125" customWidth="1"/>
    <col min="13" max="13" width="21.6640625" customWidth="1"/>
    <col min="14" max="14" width="11.5" customWidth="1"/>
    <col min="18" max="18" width="3.1640625" customWidth="1"/>
    <col min="19" max="19" width="21.5" customWidth="1"/>
  </cols>
  <sheetData>
    <row r="1" spans="1:23" x14ac:dyDescent="0.2">
      <c r="A1" t="s">
        <v>0</v>
      </c>
      <c r="G1" t="s">
        <v>6</v>
      </c>
      <c r="M1" t="s">
        <v>7</v>
      </c>
      <c r="S1" t="s">
        <v>9</v>
      </c>
    </row>
    <row r="2" spans="1:23" x14ac:dyDescent="0.2">
      <c r="A2" t="s">
        <v>1</v>
      </c>
      <c r="B2" t="s">
        <v>2</v>
      </c>
      <c r="C2" t="s">
        <v>3</v>
      </c>
      <c r="D2" t="s">
        <v>5</v>
      </c>
      <c r="E2" t="s">
        <v>4</v>
      </c>
      <c r="G2" t="s">
        <v>1</v>
      </c>
      <c r="H2" t="s">
        <v>2</v>
      </c>
      <c r="I2" t="s">
        <v>3</v>
      </c>
      <c r="J2" t="s">
        <v>5</v>
      </c>
      <c r="K2" t="s">
        <v>4</v>
      </c>
      <c r="M2" t="s">
        <v>1</v>
      </c>
      <c r="N2" t="s">
        <v>2</v>
      </c>
      <c r="O2" t="s">
        <v>3</v>
      </c>
      <c r="P2" t="s">
        <v>5</v>
      </c>
      <c r="Q2" t="s">
        <v>4</v>
      </c>
      <c r="S2" t="s">
        <v>1</v>
      </c>
      <c r="T2" t="s">
        <v>2</v>
      </c>
      <c r="U2" t="s">
        <v>3</v>
      </c>
      <c r="V2" t="s">
        <v>5</v>
      </c>
      <c r="W2" t="s">
        <v>4</v>
      </c>
    </row>
    <row r="3" spans="1:23" x14ac:dyDescent="0.2">
      <c r="A3">
        <v>0</v>
      </c>
      <c r="B3">
        <v>0</v>
      </c>
      <c r="C3">
        <v>0</v>
      </c>
      <c r="D3">
        <v>0</v>
      </c>
      <c r="E3">
        <v>0</v>
      </c>
      <c r="G3">
        <v>0</v>
      </c>
      <c r="H3">
        <v>0</v>
      </c>
      <c r="I3">
        <v>0</v>
      </c>
      <c r="J3">
        <v>0</v>
      </c>
      <c r="K3">
        <v>0</v>
      </c>
      <c r="M3">
        <v>0</v>
      </c>
      <c r="N3">
        <v>0</v>
      </c>
      <c r="O3">
        <v>0</v>
      </c>
      <c r="P3">
        <v>0</v>
      </c>
      <c r="Q3">
        <v>0</v>
      </c>
      <c r="S3">
        <v>0</v>
      </c>
      <c r="T3">
        <v>0</v>
      </c>
      <c r="U3">
        <v>0</v>
      </c>
      <c r="V3">
        <v>0</v>
      </c>
      <c r="W3">
        <v>0</v>
      </c>
    </row>
    <row r="4" spans="1:23" x14ac:dyDescent="0.2">
      <c r="A4">
        <f>A3+1</f>
        <v>1</v>
      </c>
      <c r="B4">
        <f>'Raw Data'!B4-'Raw Data'!B$3</f>
        <v>3.2999999999999972</v>
      </c>
      <c r="C4">
        <f>'Raw Data'!C4-'Raw Data'!C$3</f>
        <v>7.4000000000000057</v>
      </c>
      <c r="D4">
        <f>'Raw Data'!D4-'Raw Data'!D$3</f>
        <v>7.2999999999999972</v>
      </c>
      <c r="E4">
        <f>'Raw Data'!E4-'Raw Data'!E$3</f>
        <v>7.7000000000000028</v>
      </c>
      <c r="G4">
        <f>G3+1</f>
        <v>1</v>
      </c>
      <c r="H4">
        <f>'Raw Data'!H4-'Raw Data'!H$3</f>
        <v>1</v>
      </c>
      <c r="J4">
        <f>'Raw Data'!J4-'Raw Data'!J$3</f>
        <v>0.40000000000000568</v>
      </c>
      <c r="K4">
        <f>'Raw Data'!K4-'Raw Data'!K$3</f>
        <v>1.4000000000000057</v>
      </c>
      <c r="M4">
        <f>M3+1</f>
        <v>1</v>
      </c>
      <c r="N4">
        <f>'Raw Data'!N4-'Raw Data'!N$3</f>
        <v>2.7999999999999972</v>
      </c>
      <c r="O4">
        <f>'Raw Data'!O4-'Raw Data'!O$3</f>
        <v>0.89999999999999147</v>
      </c>
      <c r="P4">
        <f>'Raw Data'!P4-'Raw Data'!P$3</f>
        <v>0.59999999999999432</v>
      </c>
      <c r="Q4">
        <f>'Raw Data'!Q4-'Raw Data'!Q$3</f>
        <v>1.7000000000000028</v>
      </c>
      <c r="S4">
        <f>S3+1</f>
        <v>1</v>
      </c>
      <c r="T4">
        <f>'Raw Data'!T4-'Raw Data'!T$3</f>
        <v>1</v>
      </c>
      <c r="U4">
        <f>'Raw Data'!U4-'Raw Data'!U$3</f>
        <v>1</v>
      </c>
      <c r="V4">
        <f>'Raw Data'!V4-'Raw Data'!V$3</f>
        <v>1</v>
      </c>
      <c r="W4">
        <f>'Raw Data'!W4-'Raw Data'!W$3</f>
        <v>1</v>
      </c>
    </row>
    <row r="5" spans="1:23" x14ac:dyDescent="0.2">
      <c r="A5">
        <f t="shared" ref="A5:A9" si="0">A4+1</f>
        <v>2</v>
      </c>
      <c r="B5">
        <f>'Raw Data'!B5-'Raw Data'!B$3</f>
        <v>5.5999999999999943</v>
      </c>
      <c r="C5">
        <f>'Raw Data'!C5-'Raw Data'!C$3</f>
        <v>10.600000000000009</v>
      </c>
      <c r="D5">
        <f>'Raw Data'!D5-'Raw Data'!D$3</f>
        <v>11.700000000000003</v>
      </c>
      <c r="E5">
        <f>'Raw Data'!E5-'Raw Data'!E$3</f>
        <v>11.599999999999994</v>
      </c>
      <c r="G5">
        <f t="shared" ref="G5:G9" si="1">G4+1</f>
        <v>2</v>
      </c>
      <c r="H5">
        <f>'Raw Data'!H5-'Raw Data'!H$3</f>
        <v>2</v>
      </c>
      <c r="I5">
        <f>'Raw Data'!I5-'Raw Data'!I$3</f>
        <v>2.7000000000000028</v>
      </c>
      <c r="J5">
        <f>'Raw Data'!J5-'Raw Data'!J$3</f>
        <v>0.90000000000000568</v>
      </c>
      <c r="K5">
        <f>'Raw Data'!K5-'Raw Data'!K$3</f>
        <v>2</v>
      </c>
      <c r="M5">
        <f t="shared" ref="M5:M9" si="2">M4+1</f>
        <v>2</v>
      </c>
      <c r="N5">
        <f>'Raw Data'!N5-'Raw Data'!N$3</f>
        <v>3.4000000000000057</v>
      </c>
      <c r="O5">
        <f>'Raw Data'!O5-'Raw Data'!O$3</f>
        <v>2.0999999999999943</v>
      </c>
      <c r="P5">
        <f>'Raw Data'!P5-'Raw Data'!P$3</f>
        <v>1.5</v>
      </c>
      <c r="Q5">
        <f>'Raw Data'!Q5-'Raw Data'!Q$3</f>
        <v>3.7000000000000028</v>
      </c>
      <c r="S5">
        <f t="shared" ref="S5:S9" si="3">S4+1</f>
        <v>2</v>
      </c>
      <c r="T5">
        <f>'Raw Data'!T5-'Raw Data'!T$3</f>
        <v>2</v>
      </c>
      <c r="U5">
        <f>'Raw Data'!U5-'Raw Data'!U$3</f>
        <v>3</v>
      </c>
      <c r="V5">
        <f>'Raw Data'!V5-'Raw Data'!V$3</f>
        <v>1</v>
      </c>
      <c r="W5">
        <f>'Raw Data'!W5-'Raw Data'!W$3</f>
        <v>3</v>
      </c>
    </row>
    <row r="6" spans="1:23" x14ac:dyDescent="0.2">
      <c r="A6">
        <f t="shared" si="0"/>
        <v>3</v>
      </c>
      <c r="B6">
        <f>'Raw Data'!B6-'Raw Data'!B$3</f>
        <v>6.2999999999999972</v>
      </c>
      <c r="C6">
        <f>'Raw Data'!C6-'Raw Data'!C$3</f>
        <v>11.600000000000009</v>
      </c>
      <c r="D6">
        <f>'Raw Data'!D6-'Raw Data'!D$3</f>
        <v>13.399999999999991</v>
      </c>
      <c r="E6">
        <f>'Raw Data'!E6-'Raw Data'!E$3</f>
        <v>15.099999999999994</v>
      </c>
      <c r="G6">
        <f t="shared" si="1"/>
        <v>3</v>
      </c>
      <c r="H6">
        <f>'Raw Data'!H6-'Raw Data'!H$3</f>
        <v>2.0999999999999943</v>
      </c>
      <c r="I6">
        <f>'Raw Data'!I6-'Raw Data'!I$3</f>
        <v>4.5</v>
      </c>
      <c r="J6">
        <f>'Raw Data'!J6-'Raw Data'!J$3</f>
        <v>1.5</v>
      </c>
      <c r="K6">
        <f>'Raw Data'!K6-'Raw Data'!K$3</f>
        <v>3.1000000000000085</v>
      </c>
      <c r="M6">
        <f t="shared" si="2"/>
        <v>3</v>
      </c>
      <c r="N6">
        <f>'Raw Data'!N6-'Raw Data'!N$3</f>
        <v>3.7999999999999972</v>
      </c>
      <c r="O6">
        <f>'Raw Data'!O6-'Raw Data'!O$3</f>
        <v>2.8999999999999915</v>
      </c>
      <c r="P6">
        <f>'Raw Data'!P6-'Raw Data'!P$3</f>
        <v>1.7000000000000028</v>
      </c>
      <c r="Q6">
        <f>'Raw Data'!Q6-'Raw Data'!Q$3</f>
        <v>5.2999999999999972</v>
      </c>
      <c r="S6">
        <f t="shared" si="3"/>
        <v>3</v>
      </c>
      <c r="T6">
        <f>'Raw Data'!T6-'Raw Data'!T$3</f>
        <v>3</v>
      </c>
      <c r="U6">
        <f>'Raw Data'!U6-'Raw Data'!U$3</f>
        <v>5</v>
      </c>
      <c r="V6">
        <f>'Raw Data'!V6-'Raw Data'!V$3</f>
        <v>2</v>
      </c>
      <c r="W6">
        <f>'Raw Data'!W6-'Raw Data'!W$3</f>
        <v>4</v>
      </c>
    </row>
    <row r="7" spans="1:23" x14ac:dyDescent="0.2">
      <c r="A7">
        <f t="shared" si="0"/>
        <v>4</v>
      </c>
      <c r="B7">
        <f>'Raw Data'!B7-'Raw Data'!B$3</f>
        <v>7.3999999999999915</v>
      </c>
      <c r="C7">
        <f>'Raw Data'!C7-'Raw Data'!C$3</f>
        <v>12.5</v>
      </c>
      <c r="D7">
        <f>'Raw Data'!D7-'Raw Data'!D$3</f>
        <v>14</v>
      </c>
      <c r="E7">
        <f>'Raw Data'!E7-'Raw Data'!E$3</f>
        <v>17.599999999999994</v>
      </c>
      <c r="G7">
        <f t="shared" si="1"/>
        <v>4</v>
      </c>
      <c r="H7">
        <f>'Raw Data'!H7-'Raw Data'!H$3</f>
        <v>2.2999999999999972</v>
      </c>
      <c r="I7">
        <f>'Raw Data'!I7-'Raw Data'!I$3</f>
        <v>5.2000000000000028</v>
      </c>
      <c r="J7">
        <f>'Raw Data'!J7-'Raw Data'!J$3</f>
        <v>2</v>
      </c>
      <c r="K7">
        <f>'Raw Data'!K7-'Raw Data'!K$3</f>
        <v>4</v>
      </c>
      <c r="M7">
        <f t="shared" si="2"/>
        <v>4</v>
      </c>
      <c r="N7">
        <f>'Raw Data'!N7-'Raw Data'!N$3</f>
        <v>4.2000000000000028</v>
      </c>
      <c r="O7">
        <f>'Raw Data'!O7-'Raw Data'!O$3</f>
        <v>3.6999999999999886</v>
      </c>
      <c r="P7">
        <f>'Raw Data'!P7-'Raw Data'!P$3</f>
        <v>2</v>
      </c>
      <c r="Q7">
        <f>'Raw Data'!Q7-'Raw Data'!Q$3</f>
        <v>6.4000000000000057</v>
      </c>
      <c r="S7">
        <f t="shared" si="3"/>
        <v>4</v>
      </c>
      <c r="T7">
        <f>'Raw Data'!T7-'Raw Data'!T$3</f>
        <v>3</v>
      </c>
      <c r="U7">
        <f>'Raw Data'!U7-'Raw Data'!U$3</f>
        <v>7</v>
      </c>
      <c r="V7">
        <f>'Raw Data'!V7-'Raw Data'!V$3</f>
        <v>3</v>
      </c>
      <c r="W7">
        <f>'Raw Data'!W7-'Raw Data'!W$3</f>
        <v>5</v>
      </c>
    </row>
    <row r="8" spans="1:23" x14ac:dyDescent="0.2">
      <c r="A8">
        <f t="shared" si="0"/>
        <v>5</v>
      </c>
      <c r="B8">
        <f>'Raw Data'!B8-'Raw Data'!B$3</f>
        <v>10.099999999999994</v>
      </c>
      <c r="C8">
        <f>'Raw Data'!C8-'Raw Data'!C$3</f>
        <v>13.5</v>
      </c>
      <c r="D8">
        <f>'Raw Data'!D8-'Raw Data'!D$3</f>
        <v>15.700000000000003</v>
      </c>
      <c r="E8">
        <f>'Raw Data'!E8-'Raw Data'!E$3</f>
        <v>19.5</v>
      </c>
      <c r="G8">
        <f t="shared" si="1"/>
        <v>5</v>
      </c>
      <c r="H8">
        <f>'Raw Data'!H8-'Raw Data'!H$3</f>
        <v>2.7000000000000028</v>
      </c>
      <c r="I8">
        <f>'Raw Data'!I8-'Raw Data'!I$3</f>
        <v>5.4000000000000057</v>
      </c>
      <c r="J8">
        <f>'Raw Data'!J8-'Raw Data'!J$3</f>
        <v>2.5999999999999943</v>
      </c>
      <c r="K8">
        <f>'Raw Data'!K8-'Raw Data'!K$3</f>
        <v>4.9000000000000057</v>
      </c>
      <c r="M8">
        <f t="shared" si="2"/>
        <v>5</v>
      </c>
      <c r="N8">
        <f>'Raw Data'!N8-'Raw Data'!N$3</f>
        <v>4.5</v>
      </c>
      <c r="O8">
        <f>'Raw Data'!O8-'Raw Data'!O$3</f>
        <v>4.1999999999999886</v>
      </c>
      <c r="P8">
        <f>'Raw Data'!P8-'Raw Data'!P$3</f>
        <v>2.4000000000000057</v>
      </c>
      <c r="Q8">
        <f>'Raw Data'!Q8-'Raw Data'!Q$3</f>
        <v>7.2000000000000028</v>
      </c>
      <c r="S8">
        <f t="shared" si="3"/>
        <v>5</v>
      </c>
      <c r="T8">
        <f>'Raw Data'!T8-'Raw Data'!T$3</f>
        <v>4</v>
      </c>
      <c r="U8">
        <f>'Raw Data'!U8-'Raw Data'!U$3</f>
        <v>8</v>
      </c>
      <c r="V8">
        <f>'Raw Data'!V8-'Raw Data'!V$3</f>
        <v>5</v>
      </c>
      <c r="W8">
        <f>'Raw Data'!W8-'Raw Data'!W$3</f>
        <v>6</v>
      </c>
    </row>
    <row r="9" spans="1:23" x14ac:dyDescent="0.2">
      <c r="A9">
        <f t="shared" si="0"/>
        <v>6</v>
      </c>
      <c r="B9">
        <f>'Raw Data'!B9-'Raw Data'!B$3</f>
        <v>11.699999999999989</v>
      </c>
      <c r="C9">
        <f>'Raw Data'!C9-'Raw Data'!C$3</f>
        <v>15.700000000000003</v>
      </c>
      <c r="D9">
        <f>'Raw Data'!D9-'Raw Data'!D$3</f>
        <v>17</v>
      </c>
      <c r="E9">
        <f>'Raw Data'!E9-'Raw Data'!E$3</f>
        <v>20.5</v>
      </c>
      <c r="G9">
        <f t="shared" si="1"/>
        <v>6</v>
      </c>
      <c r="H9">
        <f>'Raw Data'!H9-'Raw Data'!H$3</f>
        <v>3</v>
      </c>
      <c r="I9">
        <f>'Raw Data'!I9-'Raw Data'!I$3</f>
        <v>5.5999999999999943</v>
      </c>
      <c r="J9">
        <f>'Raw Data'!J9-'Raw Data'!J$3</f>
        <v>2.9000000000000057</v>
      </c>
      <c r="K9">
        <f>'Raw Data'!K9-'Raw Data'!K$3</f>
        <v>5.6000000000000085</v>
      </c>
      <c r="M9">
        <f t="shared" si="2"/>
        <v>6</v>
      </c>
      <c r="N9">
        <f>'Raw Data'!N9-'Raw Data'!N$3</f>
        <v>4.7000000000000028</v>
      </c>
      <c r="O9">
        <f>'Raw Data'!O9-'Raw Data'!O$3</f>
        <v>4.6999999999999886</v>
      </c>
      <c r="P9">
        <f>'Raw Data'!P9-'Raw Data'!P$3</f>
        <v>2.7000000000000028</v>
      </c>
      <c r="Q9">
        <f>'Raw Data'!Q9-'Raw Data'!Q$3</f>
        <v>8.2000000000000028</v>
      </c>
      <c r="S9">
        <f t="shared" si="3"/>
        <v>6</v>
      </c>
      <c r="T9">
        <f>'Raw Data'!T9-'Raw Data'!T$3</f>
        <v>4</v>
      </c>
      <c r="U9">
        <f>'Raw Data'!U9-'Raw Data'!U$3</f>
        <v>8</v>
      </c>
      <c r="V9">
        <f>'Raw Data'!V9-'Raw Data'!V$3</f>
        <v>5</v>
      </c>
      <c r="W9">
        <f>'Raw Data'!W9-'Raw Data'!W$3</f>
        <v>7</v>
      </c>
    </row>
    <row r="10" spans="1:23" x14ac:dyDescent="0.2">
      <c r="A10">
        <f>A9+1</f>
        <v>7</v>
      </c>
      <c r="B10">
        <f>'Raw Data'!B10-'Raw Data'!B$3</f>
        <v>12.399999999999991</v>
      </c>
      <c r="C10">
        <f>'Raw Data'!C10-'Raw Data'!C$3</f>
        <v>16.900000000000006</v>
      </c>
      <c r="D10">
        <f>'Raw Data'!D10-'Raw Data'!D$3</f>
        <v>18.5</v>
      </c>
      <c r="E10">
        <f>'Raw Data'!E10-'Raw Data'!E$3</f>
        <v>22.5</v>
      </c>
      <c r="G10">
        <f>G9+1</f>
        <v>7</v>
      </c>
      <c r="H10">
        <f>'Raw Data'!H10-'Raw Data'!H$3</f>
        <v>3.4000000000000057</v>
      </c>
      <c r="I10">
        <f>'Raw Data'!I10-'Raw Data'!I$3</f>
        <v>5.9000000000000057</v>
      </c>
      <c r="J10">
        <f>'Raw Data'!J10-'Raw Data'!J$3</f>
        <v>3.2999999999999972</v>
      </c>
      <c r="K10">
        <f>'Raw Data'!K10-'Raw Data'!K$3</f>
        <v>6</v>
      </c>
      <c r="M10">
        <f>M9+1</f>
        <v>7</v>
      </c>
      <c r="N10">
        <f>'Raw Data'!N10-'Raw Data'!N$3</f>
        <v>4.9000000000000057</v>
      </c>
      <c r="O10">
        <f>'Raw Data'!O10-'Raw Data'!O$3</f>
        <v>5.1999999999999886</v>
      </c>
      <c r="P10">
        <f>'Raw Data'!P10-'Raw Data'!P$3</f>
        <v>3</v>
      </c>
      <c r="Q10">
        <f>'Raw Data'!Q10-'Raw Data'!Q$3</f>
        <v>8.7000000000000028</v>
      </c>
      <c r="S10">
        <f>S9+1</f>
        <v>7</v>
      </c>
      <c r="T10">
        <f>'Raw Data'!T10-'Raw Data'!T$3</f>
        <v>4</v>
      </c>
      <c r="U10">
        <f>'Raw Data'!U10-'Raw Data'!U$3</f>
        <v>9</v>
      </c>
      <c r="V10">
        <f>'Raw Data'!V10-'Raw Data'!V$3</f>
        <v>6</v>
      </c>
      <c r="W10">
        <f>'Raw Data'!W10-'Raw Data'!W$3</f>
        <v>8</v>
      </c>
    </row>
    <row r="12" spans="1:23" x14ac:dyDescent="0.2">
      <c r="A12" s="2" t="s">
        <v>8</v>
      </c>
      <c r="B12" s="1">
        <f>(B10-B3)/7</f>
        <v>1.7714285714285702</v>
      </c>
      <c r="C12" s="1">
        <f t="shared" ref="C12:E12" si="4">(C10-C3)/7</f>
        <v>2.414285714285715</v>
      </c>
      <c r="D12" s="1">
        <f t="shared" si="4"/>
        <v>2.6428571428571428</v>
      </c>
      <c r="E12" s="1">
        <f t="shared" si="4"/>
        <v>3.2142857142857144</v>
      </c>
      <c r="H12" s="1">
        <f>(H10-H3)/7</f>
        <v>0.48571428571428654</v>
      </c>
      <c r="I12" s="1">
        <f t="shared" ref="I12:K12" si="5">(I10-I3)/7</f>
        <v>0.84285714285714364</v>
      </c>
      <c r="J12" s="1">
        <f t="shared" si="5"/>
        <v>0.47142857142857103</v>
      </c>
      <c r="K12" s="1">
        <f t="shared" si="5"/>
        <v>0.8571428571428571</v>
      </c>
      <c r="N12" s="1">
        <f>(N10-N3)/7</f>
        <v>0.70000000000000084</v>
      </c>
      <c r="O12" s="1">
        <f t="shared" ref="O12:Q12" si="6">(O10-O3)/7</f>
        <v>0.74285714285714122</v>
      </c>
      <c r="P12" s="1">
        <f t="shared" si="6"/>
        <v>0.42857142857142855</v>
      </c>
      <c r="Q12" s="1">
        <f t="shared" si="6"/>
        <v>1.2428571428571433</v>
      </c>
      <c r="T12" s="1">
        <f>(T10-T3)/7</f>
        <v>0.5714285714285714</v>
      </c>
      <c r="U12" s="1">
        <f t="shared" ref="U12:W12" si="7">(U10-U3)/7</f>
        <v>1.2857142857142858</v>
      </c>
      <c r="V12" s="1">
        <f t="shared" si="7"/>
        <v>0.8571428571428571</v>
      </c>
      <c r="W12" s="1">
        <f t="shared" si="7"/>
        <v>1.1428571428571428</v>
      </c>
    </row>
    <row r="32" spans="1:19" x14ac:dyDescent="0.2">
      <c r="A32" t="s">
        <v>10</v>
      </c>
      <c r="G32" t="s">
        <v>11</v>
      </c>
      <c r="M32" t="s">
        <v>12</v>
      </c>
      <c r="S32" t="s">
        <v>13</v>
      </c>
    </row>
    <row r="33" spans="1:23" x14ac:dyDescent="0.2">
      <c r="A33" t="s">
        <v>1</v>
      </c>
      <c r="B33" t="s">
        <v>2</v>
      </c>
      <c r="C33" t="s">
        <v>3</v>
      </c>
      <c r="D33" t="s">
        <v>5</v>
      </c>
      <c r="E33" t="s">
        <v>4</v>
      </c>
      <c r="G33" t="s">
        <v>1</v>
      </c>
      <c r="H33" t="s">
        <v>2</v>
      </c>
      <c r="I33" t="s">
        <v>3</v>
      </c>
      <c r="J33" t="s">
        <v>5</v>
      </c>
      <c r="K33" t="s">
        <v>4</v>
      </c>
      <c r="M33" t="s">
        <v>1</v>
      </c>
      <c r="N33" t="s">
        <v>2</v>
      </c>
      <c r="O33" t="s">
        <v>3</v>
      </c>
      <c r="P33" t="s">
        <v>5</v>
      </c>
      <c r="Q33" t="s">
        <v>4</v>
      </c>
      <c r="S33" t="s">
        <v>1</v>
      </c>
      <c r="T33" t="s">
        <v>2</v>
      </c>
      <c r="U33" t="s">
        <v>3</v>
      </c>
      <c r="V33" t="s">
        <v>5</v>
      </c>
      <c r="W33" t="s">
        <v>4</v>
      </c>
    </row>
    <row r="34" spans="1:23" x14ac:dyDescent="0.2">
      <c r="A34">
        <v>0</v>
      </c>
      <c r="B34">
        <v>0</v>
      </c>
      <c r="C34">
        <v>0</v>
      </c>
      <c r="D34">
        <v>0</v>
      </c>
      <c r="E34">
        <v>0</v>
      </c>
      <c r="G34">
        <v>0</v>
      </c>
      <c r="H34">
        <v>0</v>
      </c>
      <c r="I34">
        <v>0</v>
      </c>
      <c r="J34">
        <v>0</v>
      </c>
      <c r="K34">
        <v>0</v>
      </c>
      <c r="M34">
        <v>0</v>
      </c>
      <c r="N34">
        <v>0</v>
      </c>
      <c r="O34">
        <v>0</v>
      </c>
      <c r="P34">
        <v>0</v>
      </c>
      <c r="Q34">
        <v>0</v>
      </c>
      <c r="S34">
        <v>0</v>
      </c>
      <c r="T34">
        <v>0</v>
      </c>
      <c r="U34">
        <v>0</v>
      </c>
      <c r="V34">
        <v>0</v>
      </c>
      <c r="W34">
        <v>0</v>
      </c>
    </row>
    <row r="35" spans="1:23" x14ac:dyDescent="0.2">
      <c r="A35">
        <f>A34+1</f>
        <v>1</v>
      </c>
      <c r="B35">
        <f>'Raw Data'!B35-'Raw Data'!B$34</f>
        <v>1.7999999999999972</v>
      </c>
      <c r="C35">
        <f>'Raw Data'!C35-'Raw Data'!C$34</f>
        <v>3.8000000000000114</v>
      </c>
      <c r="D35">
        <f>'Raw Data'!D35-'Raw Data'!D$34</f>
        <v>4.5</v>
      </c>
      <c r="E35">
        <f>'Raw Data'!E35-'Raw Data'!E$34</f>
        <v>2</v>
      </c>
      <c r="G35">
        <f>G34+1</f>
        <v>1</v>
      </c>
      <c r="H35">
        <f>'Raw Data'!H35-'Raw Data'!H$34</f>
        <v>1.2000000000000028</v>
      </c>
      <c r="I35">
        <f>'Raw Data'!I35-'Raw Data'!I$34</f>
        <v>2.9000000000000057</v>
      </c>
      <c r="J35">
        <f>'Raw Data'!J35-'Raw Data'!J$34</f>
        <v>1.6000000000000085</v>
      </c>
      <c r="K35">
        <f>'Raw Data'!K35-'Raw Data'!K$34</f>
        <v>2.1000000000000085</v>
      </c>
      <c r="M35">
        <f>M34+1</f>
        <v>1</v>
      </c>
      <c r="N35">
        <f>'Raw Data'!N35-'Raw Data'!N$34</f>
        <v>3.5</v>
      </c>
      <c r="O35">
        <f>'Raw Data'!O35-'Raw Data'!O$34</f>
        <v>0.79999999999999716</v>
      </c>
      <c r="P35">
        <f>'Raw Data'!P35-'Raw Data'!P$34</f>
        <v>0.29999999999999716</v>
      </c>
      <c r="Q35">
        <f>'Raw Data'!Q35-'Raw Data'!Q$34</f>
        <v>1.2999999999999972</v>
      </c>
      <c r="S35">
        <f>S34+1</f>
        <v>1</v>
      </c>
      <c r="T35">
        <f>'Raw Data'!T35-'Raw Data'!T$34</f>
        <v>3.2000000000000028</v>
      </c>
      <c r="U35">
        <f>'Raw Data'!U35-'Raw Data'!U$34</f>
        <v>3.2000000000000028</v>
      </c>
      <c r="V35">
        <f>'Raw Data'!V35-'Raw Data'!V$34</f>
        <v>1.3999999999999915</v>
      </c>
      <c r="W35">
        <f>'Raw Data'!W35-'Raw Data'!W$34</f>
        <v>1.7000000000000028</v>
      </c>
    </row>
    <row r="36" spans="1:23" x14ac:dyDescent="0.2">
      <c r="A36">
        <f t="shared" ref="A36:A40" si="8">A35+1</f>
        <v>2</v>
      </c>
      <c r="B36">
        <f>'Raw Data'!B36-'Raw Data'!B$34</f>
        <v>2.7999999999999972</v>
      </c>
      <c r="C36">
        <f>'Raw Data'!C36-'Raw Data'!C$34</f>
        <v>7.1000000000000085</v>
      </c>
      <c r="D36">
        <f>'Raw Data'!D36-'Raw Data'!D$34</f>
        <v>7.8000000000000114</v>
      </c>
      <c r="E36">
        <f>'Raw Data'!E36-'Raw Data'!E$34</f>
        <v>4</v>
      </c>
      <c r="G36">
        <f t="shared" ref="G36:G40" si="9">G35+1</f>
        <v>2</v>
      </c>
      <c r="H36">
        <f>'Raw Data'!H36-'Raw Data'!H$34</f>
        <v>1.7999999999999972</v>
      </c>
      <c r="I36">
        <f>'Raw Data'!I36-'Raw Data'!I$34</f>
        <v>4.5</v>
      </c>
      <c r="J36">
        <f>'Raw Data'!J36-'Raw Data'!J$34</f>
        <v>2.9000000000000057</v>
      </c>
      <c r="K36">
        <f>'Raw Data'!K36-'Raw Data'!K$34</f>
        <v>4.2999999999999972</v>
      </c>
      <c r="M36">
        <f t="shared" ref="M36:M40" si="10">M35+1</f>
        <v>2</v>
      </c>
      <c r="N36">
        <f>'Raw Data'!N36-'Raw Data'!N$34</f>
        <v>4</v>
      </c>
      <c r="O36">
        <f>'Raw Data'!O36-'Raw Data'!O$34</f>
        <v>2</v>
      </c>
      <c r="P36">
        <f>'Raw Data'!P36-'Raw Data'!P$34</f>
        <v>0.5</v>
      </c>
      <c r="Q36">
        <f>'Raw Data'!Q36-'Raw Data'!Q$34</f>
        <v>2.5999999999999943</v>
      </c>
      <c r="S36">
        <f t="shared" ref="S36:S40" si="11">S35+1</f>
        <v>2</v>
      </c>
      <c r="T36">
        <f>'Raw Data'!T36-'Raw Data'!T$34</f>
        <v>4.5999999999999943</v>
      </c>
      <c r="U36">
        <f>'Raw Data'!U36-'Raw Data'!U$34</f>
        <v>3.4000000000000057</v>
      </c>
      <c r="V36">
        <f>'Raw Data'!V36-'Raw Data'!V$34</f>
        <v>2.2999999999999972</v>
      </c>
      <c r="W36">
        <f>'Raw Data'!W36-'Raw Data'!W$34</f>
        <v>3.2999999999999972</v>
      </c>
    </row>
    <row r="37" spans="1:23" x14ac:dyDescent="0.2">
      <c r="A37">
        <f t="shared" si="8"/>
        <v>3</v>
      </c>
      <c r="B37">
        <f>'Raw Data'!B37-'Raw Data'!B$34</f>
        <v>3.7999999999999972</v>
      </c>
      <c r="C37">
        <f>'Raw Data'!C37-'Raw Data'!C$34</f>
        <v>9.3000000000000114</v>
      </c>
      <c r="D37">
        <f>'Raw Data'!D37-'Raw Data'!D$34</f>
        <v>10</v>
      </c>
      <c r="E37">
        <f>'Raw Data'!E37-'Raw Data'!E$34</f>
        <v>5.7999999999999972</v>
      </c>
      <c r="G37">
        <f t="shared" si="9"/>
        <v>3</v>
      </c>
      <c r="H37">
        <f>'Raw Data'!H37-'Raw Data'!H$34</f>
        <v>2.2999999999999972</v>
      </c>
      <c r="I37">
        <f>'Raw Data'!I37-'Raw Data'!I$34</f>
        <v>5.7999999999999972</v>
      </c>
      <c r="J37">
        <f>'Raw Data'!J37-'Raw Data'!J$34</f>
        <v>4</v>
      </c>
      <c r="K37">
        <f>'Raw Data'!K37-'Raw Data'!K$34</f>
        <v>5.7000000000000028</v>
      </c>
      <c r="M37">
        <f t="shared" si="10"/>
        <v>3</v>
      </c>
      <c r="N37">
        <f>'Raw Data'!N37-'Raw Data'!N$34</f>
        <v>4.1000000000000085</v>
      </c>
      <c r="O37">
        <f>'Raw Data'!O37-'Raw Data'!O$34</f>
        <v>3</v>
      </c>
      <c r="P37">
        <f>'Raw Data'!P37-'Raw Data'!P$34</f>
        <v>0.79999999999999716</v>
      </c>
      <c r="Q37">
        <f>'Raw Data'!Q37-'Raw Data'!Q$34</f>
        <v>4</v>
      </c>
      <c r="S37">
        <f t="shared" si="11"/>
        <v>3</v>
      </c>
      <c r="T37">
        <f>'Raw Data'!T37-'Raw Data'!T$34</f>
        <v>3.3999999999999915</v>
      </c>
      <c r="U37">
        <f>'Raw Data'!U37-'Raw Data'!U$34</f>
        <v>4.4000000000000057</v>
      </c>
      <c r="V37">
        <f>'Raw Data'!V37-'Raw Data'!V$34</f>
        <v>3</v>
      </c>
      <c r="W37">
        <f>'Raw Data'!W37-'Raw Data'!W$34</f>
        <v>4.4000000000000057</v>
      </c>
    </row>
    <row r="38" spans="1:23" x14ac:dyDescent="0.2">
      <c r="A38">
        <f t="shared" si="8"/>
        <v>4</v>
      </c>
      <c r="B38">
        <f>'Raw Data'!B38-'Raw Data'!B$34</f>
        <v>4.7000000000000028</v>
      </c>
      <c r="C38">
        <f>'Raw Data'!C38-'Raw Data'!C$34</f>
        <v>10.900000000000006</v>
      </c>
      <c r="D38">
        <f>'Raw Data'!D38-'Raw Data'!D$34</f>
        <v>11.300000000000011</v>
      </c>
      <c r="E38">
        <f>'Raw Data'!E38-'Raw Data'!E$34</f>
        <v>6.9000000000000057</v>
      </c>
      <c r="G38">
        <f t="shared" si="9"/>
        <v>4</v>
      </c>
      <c r="H38">
        <f>'Raw Data'!H38-'Raw Data'!H$34</f>
        <v>2.7999999999999972</v>
      </c>
      <c r="I38">
        <f>'Raw Data'!I38-'Raw Data'!I$34</f>
        <v>6.7000000000000028</v>
      </c>
      <c r="J38">
        <f>'Raw Data'!J38-'Raw Data'!J$34</f>
        <v>4.9000000000000057</v>
      </c>
      <c r="K38">
        <f>'Raw Data'!K38-'Raw Data'!K$34</f>
        <v>7.4000000000000057</v>
      </c>
      <c r="M38">
        <f t="shared" si="10"/>
        <v>4</v>
      </c>
      <c r="N38">
        <f>'Raw Data'!N38-'Raw Data'!N$34</f>
        <v>4.3000000000000114</v>
      </c>
      <c r="O38">
        <f>'Raw Data'!O38-'Raw Data'!O$34</f>
        <v>4</v>
      </c>
      <c r="P38">
        <f>'Raw Data'!P38-'Raw Data'!P$34</f>
        <v>1</v>
      </c>
      <c r="Q38">
        <f>'Raw Data'!Q38-'Raw Data'!Q$34</f>
        <v>5</v>
      </c>
      <c r="S38">
        <f t="shared" si="11"/>
        <v>4</v>
      </c>
      <c r="T38">
        <f>'Raw Data'!T38-'Raw Data'!T$34</f>
        <v>2.7999999999999972</v>
      </c>
      <c r="U38">
        <f>'Raw Data'!U38-'Raw Data'!U$34</f>
        <v>5.4000000000000057</v>
      </c>
      <c r="V38">
        <f>'Raw Data'!V38-'Raw Data'!V$34</f>
        <v>3.5999999999999943</v>
      </c>
      <c r="W38">
        <f>'Raw Data'!W38-'Raw Data'!W$34</f>
        <v>5.6000000000000085</v>
      </c>
    </row>
    <row r="39" spans="1:23" x14ac:dyDescent="0.2">
      <c r="A39">
        <f t="shared" si="8"/>
        <v>5</v>
      </c>
      <c r="B39">
        <f>'Raw Data'!B39-'Raw Data'!B$34</f>
        <v>5.2999999999999972</v>
      </c>
      <c r="C39">
        <f>'Raw Data'!C39-'Raw Data'!C$34</f>
        <v>12.100000000000009</v>
      </c>
      <c r="D39">
        <f>'Raw Data'!D39-'Raw Data'!D$34</f>
        <v>12.100000000000009</v>
      </c>
      <c r="E39">
        <f>'Raw Data'!E39-'Raw Data'!E$34</f>
        <v>8</v>
      </c>
      <c r="G39">
        <f t="shared" si="9"/>
        <v>5</v>
      </c>
      <c r="H39">
        <f>'Raw Data'!H39-'Raw Data'!H$34</f>
        <v>3.2000000000000028</v>
      </c>
      <c r="I39">
        <f>'Raw Data'!I39-'Raw Data'!I$34</f>
        <v>7.4000000000000057</v>
      </c>
      <c r="J39">
        <f>'Raw Data'!J39-'Raw Data'!J$34</f>
        <v>5.6000000000000085</v>
      </c>
      <c r="K39">
        <f>'Raw Data'!K39-'Raw Data'!K$34</f>
        <v>9.7000000000000028</v>
      </c>
      <c r="M39">
        <f t="shared" si="10"/>
        <v>5</v>
      </c>
      <c r="N39">
        <f>'Raw Data'!N39-'Raw Data'!N$34</f>
        <v>4.6000000000000085</v>
      </c>
      <c r="O39">
        <f>'Raw Data'!O39-'Raw Data'!O$34</f>
        <v>4</v>
      </c>
      <c r="P39">
        <f>'Raw Data'!P39-'Raw Data'!P$34</f>
        <v>1.2000000000000028</v>
      </c>
      <c r="Q39">
        <f>'Raw Data'!Q39-'Raw Data'!Q$34</f>
        <v>5.5999999999999943</v>
      </c>
      <c r="S39">
        <f t="shared" si="11"/>
        <v>5</v>
      </c>
      <c r="T39">
        <f>'Raw Data'!T39-'Raw Data'!T$34</f>
        <v>2.7999999999999972</v>
      </c>
      <c r="U39">
        <f>'Raw Data'!U39-'Raw Data'!U$34</f>
        <v>6.1000000000000085</v>
      </c>
      <c r="V39">
        <f>'Raw Data'!V39-'Raw Data'!V$34</f>
        <v>4.2000000000000028</v>
      </c>
      <c r="W39">
        <f>'Raw Data'!W39-'Raw Data'!W$34</f>
        <v>6.2999999999999972</v>
      </c>
    </row>
    <row r="40" spans="1:23" x14ac:dyDescent="0.2">
      <c r="A40">
        <f t="shared" si="8"/>
        <v>6</v>
      </c>
      <c r="B40">
        <f>'Raw Data'!B40-'Raw Data'!B$34</f>
        <v>5.9000000000000057</v>
      </c>
      <c r="C40">
        <f>'Raw Data'!C40-'Raw Data'!C$34</f>
        <v>12.800000000000011</v>
      </c>
      <c r="D40">
        <f>'Raw Data'!D40-'Raw Data'!D$34</f>
        <v>12.600000000000009</v>
      </c>
      <c r="E40">
        <f>'Raw Data'!E40-'Raw Data'!E$34</f>
        <v>8.4000000000000057</v>
      </c>
      <c r="G40">
        <f t="shared" si="9"/>
        <v>6</v>
      </c>
      <c r="H40">
        <f>'Raw Data'!H40-'Raw Data'!H$34</f>
        <v>3.6000000000000085</v>
      </c>
      <c r="I40">
        <f>'Raw Data'!I40-'Raw Data'!I$34</f>
        <v>7.9000000000000057</v>
      </c>
      <c r="J40">
        <f>'Raw Data'!J40-'Raw Data'!J$34</f>
        <v>6.2999999999999972</v>
      </c>
      <c r="K40">
        <f>'Raw Data'!K40-'Raw Data'!K$34</f>
        <v>9.2999999999999972</v>
      </c>
      <c r="M40">
        <f t="shared" si="10"/>
        <v>6</v>
      </c>
      <c r="N40">
        <f>'Raw Data'!N40-'Raw Data'!N$34</f>
        <v>4.8000000000000114</v>
      </c>
      <c r="O40">
        <f>'Raw Data'!O40-'Raw Data'!O$34</f>
        <v>4.5999999999999943</v>
      </c>
      <c r="P40">
        <f>'Raw Data'!P40-'Raw Data'!P$34</f>
        <v>1.2999999999999972</v>
      </c>
      <c r="Q40">
        <f>'Raw Data'!Q40-'Raw Data'!Q$34</f>
        <v>6.2999999999999972</v>
      </c>
      <c r="S40">
        <f t="shared" si="11"/>
        <v>6</v>
      </c>
      <c r="T40">
        <f>'Raw Data'!T40-'Raw Data'!T$34</f>
        <v>2.8999999999999915</v>
      </c>
      <c r="U40">
        <f>'Raw Data'!U40-'Raw Data'!U$34</f>
        <v>6.6000000000000085</v>
      </c>
      <c r="V40">
        <f>'Raw Data'!V40-'Raw Data'!V$34</f>
        <v>4.7000000000000028</v>
      </c>
      <c r="W40">
        <f>'Raw Data'!W40-'Raw Data'!W$34</f>
        <v>6.9000000000000057</v>
      </c>
    </row>
    <row r="41" spans="1:23" x14ac:dyDescent="0.2">
      <c r="A41">
        <f>A40+1</f>
        <v>7</v>
      </c>
      <c r="B41">
        <f>'Raw Data'!B41-'Raw Data'!B$34</f>
        <v>6.2999999999999972</v>
      </c>
      <c r="C41">
        <f>'Raw Data'!C41-'Raw Data'!C$34</f>
        <v>13.5</v>
      </c>
      <c r="D41">
        <f>'Raw Data'!D41-'Raw Data'!D$34</f>
        <v>13.200000000000003</v>
      </c>
      <c r="E41">
        <f>'Raw Data'!E41-'Raw Data'!E$34</f>
        <v>8.5999999999999943</v>
      </c>
      <c r="G41">
        <f>G40+1</f>
        <v>7</v>
      </c>
      <c r="H41">
        <f>'Raw Data'!H41-'Raw Data'!H$34</f>
        <v>3.9000000000000057</v>
      </c>
      <c r="I41">
        <f>'Raw Data'!I41-'Raw Data'!I$34</f>
        <v>8.5</v>
      </c>
      <c r="J41">
        <f>'Raw Data'!J41-'Raw Data'!J$34</f>
        <v>6.7000000000000028</v>
      </c>
      <c r="K41">
        <f>'Raw Data'!K41-'Raw Data'!K$34</f>
        <v>9.2999999999999972</v>
      </c>
      <c r="M41">
        <f>M40+1</f>
        <v>7</v>
      </c>
      <c r="N41">
        <f>'Raw Data'!N41-'Raw Data'!N$34</f>
        <v>5</v>
      </c>
      <c r="O41">
        <f>'Raw Data'!O41-'Raw Data'!O$34</f>
        <v>4.9000000000000057</v>
      </c>
      <c r="P41">
        <f>'Raw Data'!P41-'Raw Data'!P$34</f>
        <v>1.2999999999999972</v>
      </c>
      <c r="Q41">
        <f>'Raw Data'!Q41-'Raw Data'!Q$34</f>
        <v>6.6999999999999886</v>
      </c>
      <c r="S41">
        <f>S40+1</f>
        <v>7</v>
      </c>
      <c r="T41">
        <f>'Raw Data'!T41-'Raw Data'!T$34</f>
        <v>3.2000000000000028</v>
      </c>
      <c r="U41">
        <f>'Raw Data'!U41-'Raw Data'!U$34</f>
        <v>7</v>
      </c>
      <c r="V41">
        <f>'Raw Data'!V41-'Raw Data'!V$34</f>
        <v>5</v>
      </c>
      <c r="W41">
        <f>'Raw Data'!W41-'Raw Data'!W$34</f>
        <v>7.2999999999999972</v>
      </c>
    </row>
    <row r="43" spans="1:23" x14ac:dyDescent="0.2">
      <c r="A43" s="2" t="s">
        <v>8</v>
      </c>
      <c r="B43" s="1">
        <f>(B41-B34)/7</f>
        <v>0.89999999999999958</v>
      </c>
      <c r="C43" s="1">
        <f t="shared" ref="C43:E43" si="12">(C41-C34)/7</f>
        <v>1.9285714285714286</v>
      </c>
      <c r="D43" s="1">
        <f t="shared" si="12"/>
        <v>1.8857142857142861</v>
      </c>
      <c r="E43" s="1">
        <f t="shared" si="12"/>
        <v>1.2285714285714278</v>
      </c>
      <c r="G43" s="2" t="s">
        <v>8</v>
      </c>
      <c r="H43" s="1">
        <f>(H41-H34)/7</f>
        <v>0.55714285714285794</v>
      </c>
      <c r="I43" s="1">
        <f t="shared" ref="I43:K43" si="13">(I41-I34)/7</f>
        <v>1.2142857142857142</v>
      </c>
      <c r="J43" s="1">
        <f t="shared" si="13"/>
        <v>0.95714285714285752</v>
      </c>
      <c r="K43" s="1">
        <f t="shared" si="13"/>
        <v>1.3285714285714281</v>
      </c>
      <c r="M43" s="2" t="s">
        <v>8</v>
      </c>
      <c r="N43" s="1">
        <f>(N41-N34)/7</f>
        <v>0.7142857142857143</v>
      </c>
      <c r="O43" s="1">
        <f t="shared" ref="O43:Q43" si="14">(O41-O34)/7</f>
        <v>0.70000000000000084</v>
      </c>
      <c r="P43" s="1">
        <f t="shared" si="14"/>
        <v>0.1857142857142853</v>
      </c>
      <c r="Q43" s="1">
        <f t="shared" si="14"/>
        <v>0.95714285714285552</v>
      </c>
      <c r="S43" s="2" t="s">
        <v>8</v>
      </c>
      <c r="T43" s="1">
        <f>(T41-T34)/7</f>
        <v>0.45714285714285757</v>
      </c>
      <c r="U43" s="1">
        <f t="shared" ref="U43:W43" si="15">(U41-U34)/7</f>
        <v>1</v>
      </c>
      <c r="V43" s="1">
        <f t="shared" si="15"/>
        <v>0.7142857142857143</v>
      </c>
      <c r="W43" s="1">
        <f t="shared" si="15"/>
        <v>1.0428571428571425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A3B77-0DBB-3842-9208-27210ED5527E}">
  <dimension ref="A1:M11"/>
  <sheetViews>
    <sheetView tabSelected="1" topLeftCell="A13" zoomScale="84" zoomScaleNormal="84" workbookViewId="0">
      <selection activeCell="H68" sqref="H68:H69"/>
    </sheetView>
  </sheetViews>
  <sheetFormatPr baseColWidth="10" defaultRowHeight="16" x14ac:dyDescent="0.2"/>
  <cols>
    <col min="2" max="2" width="21.5" customWidth="1"/>
    <col min="3" max="3" width="14.83203125" customWidth="1"/>
    <col min="4" max="4" width="20.6640625" customWidth="1"/>
    <col min="5" max="5" width="29" customWidth="1"/>
    <col min="6" max="6" width="19.6640625" customWidth="1"/>
    <col min="7" max="7" width="24" customWidth="1"/>
    <col min="8" max="8" width="30.1640625" customWidth="1"/>
    <col min="9" max="9" width="23.6640625" customWidth="1"/>
    <col min="11" max="11" width="13" customWidth="1"/>
    <col min="12" max="12" width="11.33203125" customWidth="1"/>
    <col min="13" max="13" width="21.6640625" customWidth="1"/>
    <col min="14" max="14" width="11.5" customWidth="1"/>
    <col min="18" max="18" width="3.1640625" customWidth="1"/>
    <col min="19" max="19" width="21.5" customWidth="1"/>
  </cols>
  <sheetData>
    <row r="1" spans="1:13" x14ac:dyDescent="0.2">
      <c r="B1" t="s">
        <v>0</v>
      </c>
      <c r="C1" t="s">
        <v>6</v>
      </c>
      <c r="D1" t="s">
        <v>7</v>
      </c>
      <c r="E1" t="s">
        <v>9</v>
      </c>
      <c r="F1" t="s">
        <v>10</v>
      </c>
      <c r="G1" t="s">
        <v>11</v>
      </c>
      <c r="H1" t="s">
        <v>12</v>
      </c>
      <c r="I1" t="s">
        <v>13</v>
      </c>
    </row>
    <row r="2" spans="1:13" x14ac:dyDescent="0.2">
      <c r="A2" t="s">
        <v>2</v>
      </c>
      <c r="B2" s="1">
        <v>1.716618075801748</v>
      </c>
      <c r="C2" s="1">
        <v>0.38367346938775587</v>
      </c>
      <c r="D2" s="1">
        <v>0.70000000000000084</v>
      </c>
      <c r="E2" s="1">
        <v>0.5714285714285714</v>
      </c>
      <c r="F2" s="1">
        <v>0.89999999999999958</v>
      </c>
      <c r="G2" s="1">
        <v>0.55714285714285794</v>
      </c>
      <c r="H2" s="1">
        <v>0.7142857142857143</v>
      </c>
      <c r="I2" s="1">
        <v>0.45714285714285757</v>
      </c>
    </row>
    <row r="3" spans="1:13" x14ac:dyDescent="0.2">
      <c r="A3" t="s">
        <v>3</v>
      </c>
      <c r="B3" s="1">
        <v>2.3142857142857154</v>
      </c>
      <c r="C3" s="1">
        <v>0.77755102040816404</v>
      </c>
      <c r="D3" s="1">
        <v>0.74285714285714122</v>
      </c>
      <c r="E3" s="1">
        <v>1.2857142857142858</v>
      </c>
      <c r="F3" s="1">
        <v>1.9285714285714286</v>
      </c>
      <c r="G3" s="1">
        <v>1.2142857142857142</v>
      </c>
      <c r="H3" s="1">
        <v>0.70000000000000084</v>
      </c>
      <c r="I3" s="1">
        <v>1</v>
      </c>
    </row>
    <row r="4" spans="1:13" x14ac:dyDescent="0.2">
      <c r="A4" t="s">
        <v>5</v>
      </c>
      <c r="B4" s="1">
        <v>2.5612244897959182</v>
      </c>
      <c r="C4" s="1">
        <v>0.47142857142857103</v>
      </c>
      <c r="D4" s="1">
        <v>0.42857142857142855</v>
      </c>
      <c r="E4" s="1">
        <v>0.8571428571428571</v>
      </c>
      <c r="F4" s="1">
        <v>1.8857142857142861</v>
      </c>
      <c r="G4" s="1">
        <v>0.95714285714285752</v>
      </c>
      <c r="H4" s="1">
        <v>0.1857142857142853</v>
      </c>
      <c r="I4" s="1">
        <v>0.7142857142857143</v>
      </c>
    </row>
    <row r="5" spans="1:13" x14ac:dyDescent="0.2">
      <c r="A5" t="s">
        <v>4</v>
      </c>
      <c r="B5" s="1">
        <v>3.0857142857142859</v>
      </c>
      <c r="C5" s="1">
        <v>0.8571428571428571</v>
      </c>
      <c r="D5" s="1">
        <v>1.2428571428571433</v>
      </c>
      <c r="E5" s="1">
        <v>1.1428571428571428</v>
      </c>
      <c r="F5" s="1">
        <v>1.2285714285714278</v>
      </c>
      <c r="G5" s="1">
        <v>1.3285714285714281</v>
      </c>
      <c r="H5" s="1">
        <v>0.95714285714285552</v>
      </c>
      <c r="I5" s="1">
        <v>1.0428571428571425</v>
      </c>
    </row>
    <row r="8" spans="1:13" x14ac:dyDescent="0.2">
      <c r="A8" t="s">
        <v>2</v>
      </c>
      <c r="B8">
        <f>B2/MAX(B$2:B$5)</f>
        <v>0.55631141345427015</v>
      </c>
      <c r="C8">
        <f t="shared" ref="C8:I11" si="0">C2/MAX(C$2:C$5)</f>
        <v>0.44761904761904853</v>
      </c>
      <c r="D8">
        <f t="shared" si="0"/>
        <v>0.56321839080459812</v>
      </c>
      <c r="E8">
        <f t="shared" si="0"/>
        <v>0.44444444444444436</v>
      </c>
      <c r="F8">
        <f t="shared" si="0"/>
        <v>0.46666666666666645</v>
      </c>
      <c r="G8">
        <f t="shared" si="0"/>
        <v>0.41935483870967816</v>
      </c>
      <c r="H8">
        <f t="shared" si="0"/>
        <v>0.74626865671641918</v>
      </c>
      <c r="I8">
        <f t="shared" si="0"/>
        <v>0.43835616438356223</v>
      </c>
      <c r="K8">
        <f>SUM(B8:I8)</f>
        <v>4.0822396227986868</v>
      </c>
      <c r="L8">
        <f>AVERAGE(B8:I8)</f>
        <v>0.51027995284983585</v>
      </c>
      <c r="M8">
        <f>STDEV(B8:I8)</f>
        <v>0.10968478967534551</v>
      </c>
    </row>
    <row r="9" spans="1:13" x14ac:dyDescent="0.2">
      <c r="A9" t="s">
        <v>3</v>
      </c>
      <c r="B9">
        <f>B3/MAX(B$2:B$5)</f>
        <v>0.75000000000000033</v>
      </c>
      <c r="C9">
        <f t="shared" si="0"/>
        <v>0.90714285714285814</v>
      </c>
      <c r="D9">
        <f t="shared" si="0"/>
        <v>0.59770114942528585</v>
      </c>
      <c r="E9">
        <f t="shared" si="0"/>
        <v>1</v>
      </c>
      <c r="F9">
        <f t="shared" si="0"/>
        <v>1</v>
      </c>
      <c r="G9">
        <f t="shared" si="0"/>
        <v>0.91397849462365621</v>
      </c>
      <c r="H9">
        <f t="shared" si="0"/>
        <v>0.73134328358209166</v>
      </c>
      <c r="I9">
        <f t="shared" si="0"/>
        <v>0.95890410958904149</v>
      </c>
      <c r="K9">
        <f>SUM(B9:I9)</f>
        <v>6.8590698943629329</v>
      </c>
      <c r="L9">
        <f>AVERAGE(B9:I9)</f>
        <v>0.85738373679536661</v>
      </c>
      <c r="M9">
        <f>STDEV(B9:I9)</f>
        <v>0.14712318880158909</v>
      </c>
    </row>
    <row r="10" spans="1:13" x14ac:dyDescent="0.2">
      <c r="A10" t="s">
        <v>5</v>
      </c>
      <c r="B10">
        <f>B4/MAX(B$2:B$5)</f>
        <v>0.83002645502645489</v>
      </c>
      <c r="C10">
        <f t="shared" si="0"/>
        <v>0.5499999999999996</v>
      </c>
      <c r="D10">
        <f t="shared" si="0"/>
        <v>0.34482758620689641</v>
      </c>
      <c r="E10">
        <f t="shared" si="0"/>
        <v>0.66666666666666663</v>
      </c>
      <c r="F10">
        <f t="shared" si="0"/>
        <v>0.97777777777777797</v>
      </c>
      <c r="G10">
        <f t="shared" si="0"/>
        <v>0.7204301075268823</v>
      </c>
      <c r="H10">
        <f t="shared" si="0"/>
        <v>0.19402985074626855</v>
      </c>
      <c r="I10">
        <f t="shared" si="0"/>
        <v>0.68493150684931536</v>
      </c>
      <c r="K10">
        <f>SUM(B10:I10)</f>
        <v>4.9686899508002611</v>
      </c>
      <c r="L10">
        <f>AVERAGE(B10:I10)</f>
        <v>0.62108624385003264</v>
      </c>
      <c r="M10">
        <f>STDEV(B10:I10)</f>
        <v>0.25373133172773304</v>
      </c>
    </row>
    <row r="11" spans="1:13" x14ac:dyDescent="0.2">
      <c r="A11" t="s">
        <v>4</v>
      </c>
      <c r="B11">
        <f>B5/MAX(B$2:B$5)</f>
        <v>1</v>
      </c>
      <c r="C11">
        <f t="shared" si="0"/>
        <v>1</v>
      </c>
      <c r="D11">
        <f t="shared" si="0"/>
        <v>1</v>
      </c>
      <c r="E11">
        <f t="shared" si="0"/>
        <v>0.88888888888888873</v>
      </c>
      <c r="F11">
        <f t="shared" si="0"/>
        <v>0.63703703703703662</v>
      </c>
      <c r="G11">
        <f t="shared" si="0"/>
        <v>1</v>
      </c>
      <c r="H11">
        <f t="shared" si="0"/>
        <v>1</v>
      </c>
      <c r="I11">
        <f t="shared" si="0"/>
        <v>1</v>
      </c>
      <c r="K11">
        <f>SUM(B11:I11)</f>
        <v>7.5259259259259252</v>
      </c>
      <c r="L11">
        <f>AVERAGE(B11:I11)</f>
        <v>0.94074074074074066</v>
      </c>
      <c r="M11">
        <f>STDEV(B11:I11)</f>
        <v>0.12872701627394703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0-start</vt:lpstr>
      <vt:lpstr>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Pockalny</dc:creator>
  <cp:lastModifiedBy>Robert Pockalny</cp:lastModifiedBy>
  <dcterms:created xsi:type="dcterms:W3CDTF">2020-02-06T14:39:42Z</dcterms:created>
  <dcterms:modified xsi:type="dcterms:W3CDTF">2020-02-11T00:22:23Z</dcterms:modified>
</cp:coreProperties>
</file>