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p/OCG103G_2020/"/>
    </mc:Choice>
  </mc:AlternateContent>
  <xr:revisionPtr revIDLastSave="0" documentId="8_{0895ADA5-F43D-C443-9370-E58ADE88EBBE}" xr6:coauthVersionLast="45" xr6:coauthVersionMax="45" xr10:uidLastSave="{00000000-0000-0000-0000-000000000000}"/>
  <bookViews>
    <workbookView xWindow="940" yWindow="460" windowWidth="27480" windowHeight="17040" xr2:uid="{9A9DD879-EE22-D74C-94AB-92A87C45B45C}"/>
  </bookViews>
  <sheets>
    <sheet name="Sheet1" sheetId="1" r:id="rId1"/>
  </sheets>
  <definedNames>
    <definedName name="_xlchart.v1.0" hidden="1">Sheet1!$L$2:$L$62</definedName>
    <definedName name="_xlchart.v1.1" hidden="1">Sheet1!$M$1</definedName>
    <definedName name="_xlchart.v1.10" hidden="1">Sheet1!$M$1</definedName>
    <definedName name="_xlchart.v1.11" hidden="1">Sheet1!$N$2:$N$17</definedName>
    <definedName name="_xlchart.v1.12" hidden="1">Sheet1!$L$2:$L$62</definedName>
    <definedName name="_xlchart.v1.13" hidden="1">Sheet1!$M$1</definedName>
    <definedName name="_xlchart.v1.14" hidden="1">Sheet1!$N$2:$N$62</definedName>
    <definedName name="_xlchart.v1.15" hidden="1">Sheet1!$L$2:$L$62</definedName>
    <definedName name="_xlchart.v1.16" hidden="1">Sheet1!$M$1</definedName>
    <definedName name="_xlchart.v1.17" hidden="1">Sheet1!$N$2:$N$62</definedName>
    <definedName name="_xlchart.v1.18" hidden="1">Sheet1!$L$2:$L$62</definedName>
    <definedName name="_xlchart.v1.19" hidden="1">Sheet1!$M$1</definedName>
    <definedName name="_xlchart.v1.2" hidden="1">Sheet1!$N$2:$N$17</definedName>
    <definedName name="_xlchart.v1.20" hidden="1">Sheet1!$N$2:$N$17</definedName>
    <definedName name="_xlchart.v1.21" hidden="1">Sheet1!$L$2:$L$62</definedName>
    <definedName name="_xlchart.v1.22" hidden="1">Sheet1!$M$1</definedName>
    <definedName name="_xlchart.v1.23" hidden="1">Sheet1!$N$2:$N$17</definedName>
    <definedName name="_xlchart.v1.24" hidden="1">Sheet1!$L$2:$L$62</definedName>
    <definedName name="_xlchart.v1.25" hidden="1">Sheet1!$M$1</definedName>
    <definedName name="_xlchart.v1.26" hidden="1">Sheet1!$N$2:$N$62</definedName>
    <definedName name="_xlchart.v1.3" hidden="1">Sheet1!$L$2:$L$62</definedName>
    <definedName name="_xlchart.v1.4" hidden="1">Sheet1!$M$1</definedName>
    <definedName name="_xlchart.v1.5" hidden="1">Sheet1!$N$2:$N$17</definedName>
    <definedName name="_xlchart.v1.6" hidden="1">Sheet1!$L$2:$L$62</definedName>
    <definedName name="_xlchart.v1.7" hidden="1">Sheet1!$M$1</definedName>
    <definedName name="_xlchart.v1.8" hidden="1">Sheet1!$N$2:$N$17</definedName>
    <definedName name="_xlchart.v1.9" hidden="1">Sheet1!$L$2:$L$62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1" l="1"/>
  <c r="C29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J15" i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14" i="1"/>
  <c r="J13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<sst xmlns="http://schemas.openxmlformats.org/spreadsheetml/2006/main" count="59" uniqueCount="39">
  <si>
    <t>St. lucia</t>
  </si>
  <si>
    <t>RI</t>
  </si>
  <si>
    <t>CT</t>
  </si>
  <si>
    <t>NJ</t>
  </si>
  <si>
    <t>MA</t>
  </si>
  <si>
    <t>SL</t>
  </si>
  <si>
    <t>NY</t>
  </si>
  <si>
    <t>CO</t>
  </si>
  <si>
    <t>Smithfield</t>
  </si>
  <si>
    <t>Brookfield</t>
  </si>
  <si>
    <t>Centerville</t>
  </si>
  <si>
    <t>East Greenwich</t>
  </si>
  <si>
    <t>Narragansett</t>
  </si>
  <si>
    <t>Pawtucket</t>
  </si>
  <si>
    <t>Cumberland</t>
  </si>
  <si>
    <t>Providence</t>
  </si>
  <si>
    <t>Stamford</t>
  </si>
  <si>
    <t>Arlington</t>
  </si>
  <si>
    <t>Hopkinton</t>
  </si>
  <si>
    <t>Belleville</t>
  </si>
  <si>
    <t>North Providence</t>
  </si>
  <si>
    <t>Denver</t>
  </si>
  <si>
    <t>West Warwick</t>
  </si>
  <si>
    <t>Newton</t>
  </si>
  <si>
    <t>Babylon</t>
  </si>
  <si>
    <t>Centerport</t>
  </si>
  <si>
    <t>Exeter</t>
  </si>
  <si>
    <t>Burrillville</t>
  </si>
  <si>
    <t>Bolton</t>
  </si>
  <si>
    <t>Warwick</t>
  </si>
  <si>
    <t>West Orange</t>
  </si>
  <si>
    <t>Franklin</t>
  </si>
  <si>
    <t>Bethel</t>
  </si>
  <si>
    <t>City</t>
  </si>
  <si>
    <t>State</t>
  </si>
  <si>
    <t>lat</t>
  </si>
  <si>
    <t>lon</t>
  </si>
  <si>
    <t>elevation</t>
  </si>
  <si>
    <t>Distance to Ocean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</si>
</sst>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2D455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3" fontId="0" fillId="0" borderId="0" xfId="0" applyNumberForma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Sheet1!$M$1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Sheet1!$L$2:$L$62</c:f>
              <c:numCache>
                <c:formatCode>General</c:formatCode>
                <c:ptCount val="61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14</c:v>
                </c:pt>
                <c:pt idx="9">
                  <c:v>15</c:v>
                </c:pt>
                <c:pt idx="10">
                  <c:v>20</c:v>
                </c:pt>
                <c:pt idx="11">
                  <c:v>30</c:v>
                </c:pt>
                <c:pt idx="12">
                  <c:v>40</c:v>
                </c:pt>
                <c:pt idx="13">
                  <c:v>45</c:v>
                </c:pt>
                <c:pt idx="14">
                  <c:v>60</c:v>
                </c:pt>
                <c:pt idx="15">
                  <c:v>1200</c:v>
                </c:pt>
              </c:numCache>
            </c:numRef>
          </c:xVal>
          <c:yVal>
            <c:numRef>
              <c:f>Sheet1!$N$2:$N$62</c:f>
              <c:numCache>
                <c:formatCode>0%</c:formatCode>
                <c:ptCount val="61"/>
                <c:pt idx="0">
                  <c:v>0.28000000000000003</c:v>
                </c:pt>
                <c:pt idx="1">
                  <c:v>0.32</c:v>
                </c:pt>
                <c:pt idx="2">
                  <c:v>0.36</c:v>
                </c:pt>
                <c:pt idx="3">
                  <c:v>0.4</c:v>
                </c:pt>
                <c:pt idx="4">
                  <c:v>0.44</c:v>
                </c:pt>
                <c:pt idx="5">
                  <c:v>0.48</c:v>
                </c:pt>
                <c:pt idx="6">
                  <c:v>0.52</c:v>
                </c:pt>
                <c:pt idx="7">
                  <c:v>0.6</c:v>
                </c:pt>
                <c:pt idx="8">
                  <c:v>0.64</c:v>
                </c:pt>
                <c:pt idx="9">
                  <c:v>0.68</c:v>
                </c:pt>
                <c:pt idx="10">
                  <c:v>0.76</c:v>
                </c:pt>
                <c:pt idx="11">
                  <c:v>0.84</c:v>
                </c:pt>
                <c:pt idx="12">
                  <c:v>0.88</c:v>
                </c:pt>
                <c:pt idx="13">
                  <c:v>0.92</c:v>
                </c:pt>
                <c:pt idx="14">
                  <c:v>0.96</c:v>
                </c:pt>
                <c:pt idx="1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A3-E247-A0FE-6DB6B8518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6442319"/>
        <c:axId val="1489796127"/>
      </c:scatterChart>
      <c:valAx>
        <c:axId val="1406442319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Distance from Coast (km)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9796127"/>
        <c:crosses val="autoZero"/>
        <c:crossBetween val="midCat"/>
      </c:valAx>
      <c:valAx>
        <c:axId val="1489796127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Percentage of Class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64423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Sheet1!$M$1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Sheet1!$I$2:$I$62</c:f>
              <c:numCache>
                <c:formatCode>General</c:formatCode>
                <c:ptCount val="61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20</c:v>
                </c:pt>
                <c:pt idx="9">
                  <c:v>34</c:v>
                </c:pt>
                <c:pt idx="10">
                  <c:v>38</c:v>
                </c:pt>
                <c:pt idx="11">
                  <c:v>49</c:v>
                </c:pt>
                <c:pt idx="12">
                  <c:v>62</c:v>
                </c:pt>
                <c:pt idx="13">
                  <c:v>70</c:v>
                </c:pt>
                <c:pt idx="14">
                  <c:v>72</c:v>
                </c:pt>
                <c:pt idx="15">
                  <c:v>76</c:v>
                </c:pt>
                <c:pt idx="16">
                  <c:v>86</c:v>
                </c:pt>
                <c:pt idx="17">
                  <c:v>103</c:v>
                </c:pt>
                <c:pt idx="18">
                  <c:v>112</c:v>
                </c:pt>
                <c:pt idx="19">
                  <c:v>117</c:v>
                </c:pt>
                <c:pt idx="20">
                  <c:v>118</c:v>
                </c:pt>
                <c:pt idx="21">
                  <c:v>131</c:v>
                </c:pt>
                <c:pt idx="22">
                  <c:v>139</c:v>
                </c:pt>
                <c:pt idx="23">
                  <c:v>184</c:v>
                </c:pt>
                <c:pt idx="24" formatCode="#,##0">
                  <c:v>1601</c:v>
                </c:pt>
              </c:numCache>
            </c:numRef>
          </c:xVal>
          <c:yVal>
            <c:numRef>
              <c:f>Sheet1!$K$2:$K$62</c:f>
              <c:numCache>
                <c:formatCode>0%</c:formatCode>
                <c:ptCount val="61"/>
                <c:pt idx="0">
                  <c:v>3.8461538461538464E-2</c:v>
                </c:pt>
                <c:pt idx="1">
                  <c:v>0.11538461538461539</c:v>
                </c:pt>
                <c:pt idx="2">
                  <c:v>0.15384615384615385</c:v>
                </c:pt>
                <c:pt idx="3">
                  <c:v>0.19230769230769232</c:v>
                </c:pt>
                <c:pt idx="4">
                  <c:v>0.23076923076923078</c:v>
                </c:pt>
                <c:pt idx="5">
                  <c:v>0.26923076923076922</c:v>
                </c:pt>
                <c:pt idx="6">
                  <c:v>0.30769230769230771</c:v>
                </c:pt>
                <c:pt idx="7">
                  <c:v>0.34615384615384615</c:v>
                </c:pt>
                <c:pt idx="8">
                  <c:v>0.38461538461538464</c:v>
                </c:pt>
                <c:pt idx="9">
                  <c:v>0.42307692307692307</c:v>
                </c:pt>
                <c:pt idx="10">
                  <c:v>0.46153846153846156</c:v>
                </c:pt>
                <c:pt idx="11">
                  <c:v>0.5</c:v>
                </c:pt>
                <c:pt idx="12">
                  <c:v>0.53846153846153844</c:v>
                </c:pt>
                <c:pt idx="13">
                  <c:v>0.57692307692307687</c:v>
                </c:pt>
                <c:pt idx="14">
                  <c:v>0.61538461538461542</c:v>
                </c:pt>
                <c:pt idx="15">
                  <c:v>0.65384615384615385</c:v>
                </c:pt>
                <c:pt idx="16">
                  <c:v>0.69230769230769229</c:v>
                </c:pt>
                <c:pt idx="17">
                  <c:v>0.73076923076923073</c:v>
                </c:pt>
                <c:pt idx="18">
                  <c:v>0.76923076923076927</c:v>
                </c:pt>
                <c:pt idx="19">
                  <c:v>0.80769230769230771</c:v>
                </c:pt>
                <c:pt idx="20">
                  <c:v>0.84615384615384615</c:v>
                </c:pt>
                <c:pt idx="21">
                  <c:v>0.88461538461538458</c:v>
                </c:pt>
                <c:pt idx="22">
                  <c:v>0.92307692307692313</c:v>
                </c:pt>
                <c:pt idx="23">
                  <c:v>0.96153846153846156</c:v>
                </c:pt>
                <c:pt idx="24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B1-844C-8EF9-FF345CB7C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6442319"/>
        <c:axId val="1489796127"/>
      </c:scatterChart>
      <c:valAx>
        <c:axId val="1406442319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Elevation Above Sea Level</a:t>
                </a:r>
                <a:r>
                  <a:rPr lang="en-US" sz="1800" baseline="0"/>
                  <a:t> (m)</a:t>
                </a:r>
                <a:endParaRPr lang="en-US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9796127"/>
        <c:crosses val="autoZero"/>
        <c:crossBetween val="midCat"/>
      </c:valAx>
      <c:valAx>
        <c:axId val="1489796127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Percentage of Class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64423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273050</xdr:colOff>
      <xdr:row>2</xdr:row>
      <xdr:rowOff>139700</xdr:rowOff>
    </xdr:from>
    <xdr:to>
      <xdr:col>13</xdr:col>
      <xdr:colOff>285750</xdr:colOff>
      <xdr:row>14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4CD4C80-181F-0545-84F8-25FCC5442A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635000</xdr:colOff>
      <xdr:row>16</xdr:row>
      <xdr:rowOff>0</xdr:rowOff>
    </xdr:from>
    <xdr:to>
      <xdr:col>13</xdr:col>
      <xdr:colOff>647700</xdr:colOff>
      <xdr:row>28</xdr:row>
      <xdr:rowOff>25400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EE0E5FF-79C6-E642-A9A0-9D636CBED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26002-4A4F-6D49-8D38-F9002F34DB6A}">
  <dimension ref="A1:N29"/>
  <sheetViews>
    <sheetView tabSelected="1" workbookViewId="0">
      <selection activeCell="C2" sqref="C2:D27"/>
    </sheetView>
  </sheetViews>
  <sheetFormatPr baseColWidth="10" defaultRowHeight="16" x14ac:dyDescent="0.2"/>
  <cols>
    <col min="1" max="2" width="8.5" customWidth="1"/>
    <col min="6" max="6" width="16.5" customWidth="1"/>
    <col min="9" max="9" width="16.5" customWidth="1"/>
  </cols>
  <sheetData>
    <row r="1" spans="1:14" x14ac:dyDescent="0.2">
      <c r="A1" t="s">
        <v>33</v>
      </c>
      <c r="B1" t="s">
        <v>34</v>
      </c>
      <c r="C1" t="s">
        <v>35</v>
      </c>
      <c r="D1" t="s">
        <v>36</v>
      </c>
      <c r="E1" t="s">
        <v>37</v>
      </c>
      <c r="F1" t="s">
        <v>38</v>
      </c>
      <c r="I1" t="s">
        <v>38</v>
      </c>
    </row>
    <row r="2" spans="1:14" ht="18" x14ac:dyDescent="0.2">
      <c r="A2" s="1" t="s">
        <v>21</v>
      </c>
      <c r="B2" t="s">
        <v>7</v>
      </c>
      <c r="C2">
        <v>39.74</v>
      </c>
      <c r="D2">
        <v>-104.99</v>
      </c>
      <c r="E2" s="2">
        <v>1601</v>
      </c>
      <c r="F2">
        <v>1200</v>
      </c>
      <c r="I2">
        <v>4</v>
      </c>
      <c r="J2">
        <v>1</v>
      </c>
      <c r="K2" s="3">
        <f>J2/J$26</f>
        <v>3.8461538461538464E-2</v>
      </c>
      <c r="L2">
        <v>1</v>
      </c>
      <c r="M2">
        <v>7</v>
      </c>
      <c r="N2" s="3">
        <f>M2/M$17</f>
        <v>0.28000000000000003</v>
      </c>
    </row>
    <row r="3" spans="1:14" ht="18" x14ac:dyDescent="0.2">
      <c r="A3" s="1" t="s">
        <v>32</v>
      </c>
      <c r="B3" t="s">
        <v>2</v>
      </c>
      <c r="C3">
        <v>41.37</v>
      </c>
      <c r="D3">
        <v>-73.41</v>
      </c>
      <c r="E3">
        <v>117</v>
      </c>
      <c r="F3">
        <v>30</v>
      </c>
      <c r="I3">
        <v>8</v>
      </c>
      <c r="J3">
        <v>3</v>
      </c>
      <c r="K3" s="3">
        <f t="shared" ref="K3:K26" si="0">J3/J$26</f>
        <v>0.11538461538461539</v>
      </c>
      <c r="L3">
        <v>3</v>
      </c>
      <c r="M3">
        <v>8</v>
      </c>
      <c r="N3" s="3">
        <f t="shared" ref="N3:N17" si="1">M3/M$17</f>
        <v>0.32</v>
      </c>
    </row>
    <row r="4" spans="1:14" ht="18" x14ac:dyDescent="0.2">
      <c r="A4" s="1" t="s">
        <v>9</v>
      </c>
      <c r="B4" t="s">
        <v>2</v>
      </c>
      <c r="C4">
        <v>41.48</v>
      </c>
      <c r="D4">
        <v>-73.41</v>
      </c>
      <c r="E4">
        <v>86</v>
      </c>
      <c r="F4">
        <v>40</v>
      </c>
      <c r="I4">
        <v>9</v>
      </c>
      <c r="J4">
        <v>4</v>
      </c>
      <c r="K4" s="3">
        <f t="shared" si="0"/>
        <v>0.15384615384615385</v>
      </c>
      <c r="L4">
        <v>5</v>
      </c>
      <c r="M4">
        <v>9</v>
      </c>
      <c r="N4" s="3">
        <f t="shared" si="1"/>
        <v>0.36</v>
      </c>
    </row>
    <row r="5" spans="1:14" ht="18" x14ac:dyDescent="0.2">
      <c r="A5" s="1" t="s">
        <v>16</v>
      </c>
      <c r="B5" t="s">
        <v>2</v>
      </c>
      <c r="C5">
        <v>41.05</v>
      </c>
      <c r="D5">
        <v>-73.05</v>
      </c>
      <c r="E5">
        <v>10</v>
      </c>
      <c r="F5">
        <v>1</v>
      </c>
      <c r="I5">
        <v>10</v>
      </c>
      <c r="J5">
        <v>5</v>
      </c>
      <c r="K5" s="3">
        <f t="shared" si="0"/>
        <v>0.19230769230769232</v>
      </c>
      <c r="L5">
        <v>6</v>
      </c>
      <c r="M5">
        <v>10</v>
      </c>
      <c r="N5" s="3">
        <f t="shared" si="1"/>
        <v>0.4</v>
      </c>
    </row>
    <row r="6" spans="1:14" ht="18" x14ac:dyDescent="0.2">
      <c r="A6" s="1" t="s">
        <v>17</v>
      </c>
      <c r="B6" t="s">
        <v>4</v>
      </c>
      <c r="C6">
        <v>42.42</v>
      </c>
      <c r="D6">
        <v>-71.16</v>
      </c>
      <c r="E6">
        <v>20</v>
      </c>
      <c r="F6">
        <v>10</v>
      </c>
      <c r="I6">
        <v>13</v>
      </c>
      <c r="J6">
        <v>6</v>
      </c>
      <c r="K6" s="3">
        <f t="shared" si="0"/>
        <v>0.23076923076923078</v>
      </c>
      <c r="L6">
        <v>7</v>
      </c>
      <c r="M6">
        <v>11</v>
      </c>
      <c r="N6" s="3">
        <f t="shared" si="1"/>
        <v>0.44</v>
      </c>
    </row>
    <row r="7" spans="1:14" ht="18" x14ac:dyDescent="0.2">
      <c r="A7" s="1" t="s">
        <v>28</v>
      </c>
      <c r="B7" t="s">
        <v>4</v>
      </c>
      <c r="C7">
        <v>42.43</v>
      </c>
      <c r="D7">
        <v>-71.61</v>
      </c>
      <c r="E7">
        <v>118</v>
      </c>
      <c r="F7">
        <v>45</v>
      </c>
      <c r="I7">
        <v>15</v>
      </c>
      <c r="J7">
        <v>7</v>
      </c>
      <c r="K7" s="3">
        <f t="shared" si="0"/>
        <v>0.26923076923076922</v>
      </c>
      <c r="L7">
        <v>8</v>
      </c>
      <c r="M7">
        <v>12</v>
      </c>
      <c r="N7" s="3">
        <f t="shared" si="1"/>
        <v>0.48</v>
      </c>
    </row>
    <row r="8" spans="1:14" ht="18" x14ac:dyDescent="0.2">
      <c r="A8" s="1" t="s">
        <v>10</v>
      </c>
      <c r="B8" t="s">
        <v>4</v>
      </c>
      <c r="C8">
        <v>41.66</v>
      </c>
      <c r="D8">
        <v>-70.349999999999994</v>
      </c>
      <c r="E8">
        <v>15</v>
      </c>
      <c r="F8">
        <v>3</v>
      </c>
      <c r="I8">
        <v>16</v>
      </c>
      <c r="J8">
        <v>8</v>
      </c>
      <c r="K8" s="3">
        <f t="shared" si="0"/>
        <v>0.30769230769230771</v>
      </c>
      <c r="L8">
        <v>9</v>
      </c>
      <c r="M8">
        <v>13</v>
      </c>
      <c r="N8" s="3">
        <f t="shared" si="1"/>
        <v>0.52</v>
      </c>
    </row>
    <row r="9" spans="1:14" ht="18" x14ac:dyDescent="0.2">
      <c r="A9" s="1" t="s">
        <v>18</v>
      </c>
      <c r="B9" t="s">
        <v>4</v>
      </c>
      <c r="C9">
        <v>42.23</v>
      </c>
      <c r="D9">
        <v>-71.52</v>
      </c>
      <c r="E9">
        <v>139</v>
      </c>
      <c r="F9">
        <v>40</v>
      </c>
      <c r="I9">
        <v>17</v>
      </c>
      <c r="J9">
        <v>9</v>
      </c>
      <c r="K9" s="3">
        <f t="shared" si="0"/>
        <v>0.34615384615384615</v>
      </c>
      <c r="L9">
        <v>10</v>
      </c>
      <c r="M9">
        <v>15</v>
      </c>
      <c r="N9" s="3">
        <f t="shared" si="1"/>
        <v>0.6</v>
      </c>
    </row>
    <row r="10" spans="1:14" ht="18" x14ac:dyDescent="0.2">
      <c r="A10" s="1" t="s">
        <v>23</v>
      </c>
      <c r="B10" t="s">
        <v>4</v>
      </c>
      <c r="C10">
        <v>42.34</v>
      </c>
      <c r="D10">
        <v>-71.209999999999994</v>
      </c>
      <c r="E10">
        <v>34</v>
      </c>
      <c r="F10">
        <v>14</v>
      </c>
      <c r="I10">
        <v>20</v>
      </c>
      <c r="J10">
        <v>10</v>
      </c>
      <c r="K10" s="3">
        <f t="shared" si="0"/>
        <v>0.38461538461538464</v>
      </c>
      <c r="L10">
        <v>14</v>
      </c>
      <c r="M10">
        <v>16</v>
      </c>
      <c r="N10" s="3">
        <f t="shared" si="1"/>
        <v>0.64</v>
      </c>
    </row>
    <row r="11" spans="1:14" ht="18" x14ac:dyDescent="0.2">
      <c r="A11" s="1" t="s">
        <v>19</v>
      </c>
      <c r="B11" t="s">
        <v>3</v>
      </c>
      <c r="C11">
        <v>40.79</v>
      </c>
      <c r="D11">
        <v>-74.790000000000006</v>
      </c>
      <c r="E11">
        <v>17</v>
      </c>
      <c r="F11">
        <v>10</v>
      </c>
      <c r="I11">
        <v>34</v>
      </c>
      <c r="J11">
        <v>11</v>
      </c>
      <c r="K11" s="3">
        <f t="shared" si="0"/>
        <v>0.42307692307692307</v>
      </c>
      <c r="L11">
        <v>15</v>
      </c>
      <c r="M11">
        <v>17</v>
      </c>
      <c r="N11" s="3">
        <f t="shared" si="1"/>
        <v>0.68</v>
      </c>
    </row>
    <row r="12" spans="1:14" ht="18" x14ac:dyDescent="0.2">
      <c r="A12" s="1" t="s">
        <v>31</v>
      </c>
      <c r="B12" t="s">
        <v>3</v>
      </c>
      <c r="C12">
        <v>41.12</v>
      </c>
      <c r="D12">
        <v>-74.58</v>
      </c>
      <c r="E12">
        <v>184</v>
      </c>
      <c r="F12">
        <v>60</v>
      </c>
      <c r="I12">
        <v>38</v>
      </c>
      <c r="J12">
        <v>12</v>
      </c>
      <c r="K12" s="3">
        <f t="shared" si="0"/>
        <v>0.46153846153846156</v>
      </c>
      <c r="L12">
        <v>20</v>
      </c>
      <c r="M12">
        <v>19</v>
      </c>
      <c r="N12" s="3">
        <f t="shared" si="1"/>
        <v>0.76</v>
      </c>
    </row>
    <row r="13" spans="1:14" ht="18" x14ac:dyDescent="0.2">
      <c r="A13" s="1" t="s">
        <v>30</v>
      </c>
      <c r="B13" t="s">
        <v>3</v>
      </c>
      <c r="C13">
        <v>40.799999999999997</v>
      </c>
      <c r="D13">
        <v>-74.239999999999995</v>
      </c>
      <c r="E13">
        <v>131</v>
      </c>
      <c r="F13">
        <v>20</v>
      </c>
      <c r="I13">
        <v>49</v>
      </c>
      <c r="J13">
        <f>J12+1</f>
        <v>13</v>
      </c>
      <c r="K13" s="3">
        <f t="shared" si="0"/>
        <v>0.5</v>
      </c>
      <c r="L13">
        <v>30</v>
      </c>
      <c r="M13">
        <v>21</v>
      </c>
      <c r="N13" s="3">
        <f t="shared" si="1"/>
        <v>0.84</v>
      </c>
    </row>
    <row r="14" spans="1:14" ht="18" x14ac:dyDescent="0.2">
      <c r="A14" s="1" t="s">
        <v>24</v>
      </c>
      <c r="B14" t="s">
        <v>6</v>
      </c>
      <c r="C14">
        <v>40.71</v>
      </c>
      <c r="D14">
        <v>-73.37</v>
      </c>
      <c r="E14">
        <v>16</v>
      </c>
      <c r="F14">
        <v>9</v>
      </c>
      <c r="I14">
        <v>62</v>
      </c>
      <c r="J14">
        <f t="shared" ref="J14:J26" si="2">J13+1</f>
        <v>14</v>
      </c>
      <c r="K14" s="3">
        <f t="shared" si="0"/>
        <v>0.53846153846153844</v>
      </c>
      <c r="L14">
        <v>40</v>
      </c>
      <c r="M14">
        <v>22</v>
      </c>
      <c r="N14" s="3">
        <f t="shared" si="1"/>
        <v>0.88</v>
      </c>
    </row>
    <row r="15" spans="1:14" ht="18" x14ac:dyDescent="0.2">
      <c r="A15" s="1" t="s">
        <v>25</v>
      </c>
      <c r="B15" t="s">
        <v>6</v>
      </c>
      <c r="C15">
        <v>40.9</v>
      </c>
      <c r="D15">
        <v>-73.37</v>
      </c>
      <c r="E15">
        <v>49</v>
      </c>
      <c r="F15">
        <v>1</v>
      </c>
      <c r="I15">
        <v>70</v>
      </c>
      <c r="J15">
        <f t="shared" si="2"/>
        <v>15</v>
      </c>
      <c r="K15" s="3">
        <f t="shared" si="0"/>
        <v>0.57692307692307687</v>
      </c>
      <c r="L15">
        <v>45</v>
      </c>
      <c r="M15">
        <v>23</v>
      </c>
      <c r="N15" s="3">
        <f t="shared" si="1"/>
        <v>0.92</v>
      </c>
    </row>
    <row r="16" spans="1:14" ht="18" x14ac:dyDescent="0.2">
      <c r="A16" s="1" t="s">
        <v>27</v>
      </c>
      <c r="B16" t="s">
        <v>1</v>
      </c>
      <c r="C16">
        <v>41.97</v>
      </c>
      <c r="D16">
        <v>-71.680000000000007</v>
      </c>
      <c r="E16">
        <v>112</v>
      </c>
      <c r="F16">
        <v>30</v>
      </c>
      <c r="I16">
        <v>72</v>
      </c>
      <c r="J16">
        <f t="shared" si="2"/>
        <v>16</v>
      </c>
      <c r="K16" s="3">
        <f t="shared" si="0"/>
        <v>0.61538461538461542</v>
      </c>
      <c r="L16">
        <v>60</v>
      </c>
      <c r="M16">
        <v>24</v>
      </c>
      <c r="N16" s="3">
        <f t="shared" si="1"/>
        <v>0.96</v>
      </c>
    </row>
    <row r="17" spans="1:14" ht="18" x14ac:dyDescent="0.2">
      <c r="A17" s="1" t="s">
        <v>14</v>
      </c>
      <c r="B17" t="s">
        <v>1</v>
      </c>
      <c r="C17">
        <v>41.97</v>
      </c>
      <c r="D17">
        <v>-71.41</v>
      </c>
      <c r="E17">
        <v>72</v>
      </c>
      <c r="F17">
        <v>20</v>
      </c>
      <c r="I17">
        <v>76</v>
      </c>
      <c r="J17">
        <f t="shared" si="2"/>
        <v>17</v>
      </c>
      <c r="K17" s="3">
        <f t="shared" si="0"/>
        <v>0.65384615384615385</v>
      </c>
      <c r="L17">
        <v>1200</v>
      </c>
      <c r="M17">
        <v>25</v>
      </c>
      <c r="N17" s="3">
        <f t="shared" si="1"/>
        <v>1</v>
      </c>
    </row>
    <row r="18" spans="1:14" ht="18" x14ac:dyDescent="0.2">
      <c r="A18" s="1" t="s">
        <v>11</v>
      </c>
      <c r="B18" t="s">
        <v>1</v>
      </c>
      <c r="C18">
        <v>41.63</v>
      </c>
      <c r="D18">
        <v>-71.510000000000005</v>
      </c>
      <c r="E18">
        <v>70</v>
      </c>
      <c r="F18">
        <v>5</v>
      </c>
      <c r="I18">
        <v>86</v>
      </c>
      <c r="J18">
        <f t="shared" si="2"/>
        <v>18</v>
      </c>
      <c r="K18" s="3">
        <f t="shared" si="0"/>
        <v>0.69230769230769229</v>
      </c>
    </row>
    <row r="19" spans="1:14" ht="18" x14ac:dyDescent="0.2">
      <c r="A19" s="1" t="s">
        <v>26</v>
      </c>
      <c r="B19" t="s">
        <v>1</v>
      </c>
      <c r="C19">
        <v>41.58</v>
      </c>
      <c r="D19">
        <v>-71.540000000000006</v>
      </c>
      <c r="E19">
        <v>76</v>
      </c>
      <c r="F19">
        <v>8</v>
      </c>
      <c r="I19">
        <v>103</v>
      </c>
      <c r="J19">
        <f t="shared" si="2"/>
        <v>19</v>
      </c>
      <c r="K19" s="3">
        <f t="shared" si="0"/>
        <v>0.73076923076923073</v>
      </c>
    </row>
    <row r="20" spans="1:14" ht="18" x14ac:dyDescent="0.2">
      <c r="A20" s="1" t="s">
        <v>12</v>
      </c>
      <c r="B20" t="s">
        <v>1</v>
      </c>
      <c r="C20">
        <v>41.45</v>
      </c>
      <c r="D20">
        <v>-71.45</v>
      </c>
      <c r="E20">
        <v>8</v>
      </c>
      <c r="F20">
        <v>1</v>
      </c>
      <c r="I20">
        <v>112</v>
      </c>
      <c r="J20">
        <f t="shared" si="2"/>
        <v>20</v>
      </c>
      <c r="K20" s="3">
        <f t="shared" si="0"/>
        <v>0.76923076923076927</v>
      </c>
    </row>
    <row r="21" spans="1:14" ht="18" x14ac:dyDescent="0.2">
      <c r="A21" s="1" t="s">
        <v>20</v>
      </c>
      <c r="B21" t="s">
        <v>1</v>
      </c>
      <c r="C21">
        <v>41.85</v>
      </c>
      <c r="D21">
        <v>-71.44</v>
      </c>
      <c r="E21">
        <v>38</v>
      </c>
      <c r="F21">
        <v>7</v>
      </c>
      <c r="I21">
        <v>117</v>
      </c>
      <c r="J21">
        <f t="shared" si="2"/>
        <v>21</v>
      </c>
      <c r="K21" s="3">
        <f t="shared" si="0"/>
        <v>0.80769230769230771</v>
      </c>
    </row>
    <row r="22" spans="1:14" ht="18" x14ac:dyDescent="0.2">
      <c r="A22" s="1" t="s">
        <v>13</v>
      </c>
      <c r="B22" t="s">
        <v>1</v>
      </c>
      <c r="C22">
        <v>41.88</v>
      </c>
      <c r="D22">
        <v>-71.38</v>
      </c>
      <c r="E22">
        <v>13</v>
      </c>
      <c r="F22">
        <v>1</v>
      </c>
      <c r="I22">
        <v>118</v>
      </c>
      <c r="J22">
        <f t="shared" si="2"/>
        <v>22</v>
      </c>
      <c r="K22" s="3">
        <f t="shared" si="0"/>
        <v>0.84615384615384615</v>
      </c>
    </row>
    <row r="23" spans="1:14" ht="18" x14ac:dyDescent="0.2">
      <c r="A23" s="1" t="s">
        <v>15</v>
      </c>
      <c r="B23" t="s">
        <v>1</v>
      </c>
      <c r="C23">
        <v>41.82</v>
      </c>
      <c r="D23">
        <v>-71.41</v>
      </c>
      <c r="E23">
        <v>4</v>
      </c>
      <c r="F23">
        <v>1</v>
      </c>
      <c r="I23">
        <v>131</v>
      </c>
      <c r="J23">
        <f t="shared" si="2"/>
        <v>23</v>
      </c>
      <c r="K23" s="3">
        <f t="shared" si="0"/>
        <v>0.88461538461538458</v>
      </c>
    </row>
    <row r="24" spans="1:14" ht="18" x14ac:dyDescent="0.2">
      <c r="A24" s="1" t="s">
        <v>8</v>
      </c>
      <c r="B24" t="s">
        <v>1</v>
      </c>
      <c r="C24">
        <v>41.94</v>
      </c>
      <c r="D24">
        <v>-71.5</v>
      </c>
      <c r="E24">
        <v>103</v>
      </c>
      <c r="F24">
        <v>15</v>
      </c>
      <c r="I24">
        <v>139</v>
      </c>
      <c r="J24">
        <f t="shared" si="2"/>
        <v>24</v>
      </c>
      <c r="K24" s="3">
        <f t="shared" si="0"/>
        <v>0.92307692307692313</v>
      </c>
    </row>
    <row r="25" spans="1:14" ht="18" x14ac:dyDescent="0.2">
      <c r="A25" s="1" t="s">
        <v>29</v>
      </c>
      <c r="B25" t="s">
        <v>1</v>
      </c>
      <c r="C25">
        <v>41.7</v>
      </c>
      <c r="D25">
        <v>-71.42</v>
      </c>
      <c r="E25">
        <v>8</v>
      </c>
      <c r="F25">
        <v>1</v>
      </c>
      <c r="I25">
        <v>184</v>
      </c>
      <c r="J25">
        <f t="shared" si="2"/>
        <v>25</v>
      </c>
      <c r="K25" s="3">
        <f t="shared" si="0"/>
        <v>0.96153846153846156</v>
      </c>
    </row>
    <row r="26" spans="1:14" ht="18" x14ac:dyDescent="0.2">
      <c r="A26" s="1" t="s">
        <v>22</v>
      </c>
      <c r="B26" t="s">
        <v>1</v>
      </c>
      <c r="C26">
        <v>41.7</v>
      </c>
      <c r="D26">
        <v>-71.510000000000005</v>
      </c>
      <c r="E26">
        <v>62</v>
      </c>
      <c r="F26">
        <v>6</v>
      </c>
      <c r="I26" s="2">
        <v>1601</v>
      </c>
      <c r="J26">
        <f t="shared" si="2"/>
        <v>26</v>
      </c>
      <c r="K26" s="3">
        <f t="shared" si="0"/>
        <v>1</v>
      </c>
    </row>
    <row r="27" spans="1:14" ht="18" x14ac:dyDescent="0.2">
      <c r="A27" s="1" t="s">
        <v>0</v>
      </c>
      <c r="B27" t="s">
        <v>5</v>
      </c>
      <c r="C27">
        <v>14</v>
      </c>
      <c r="D27">
        <v>-61</v>
      </c>
      <c r="E27">
        <v>9</v>
      </c>
      <c r="F27">
        <v>1</v>
      </c>
    </row>
    <row r="29" spans="1:14" x14ac:dyDescent="0.2">
      <c r="C29">
        <f>MAX(C3:C26)</f>
        <v>42.43</v>
      </c>
      <c r="D29">
        <f>MIN(D3:D26)</f>
        <v>-74.790000000000006</v>
      </c>
    </row>
  </sheetData>
  <sortState xmlns:xlrd2="http://schemas.microsoft.com/office/spreadsheetml/2017/richdata2" ref="I2:I26">
    <sortCondition ref="I2:I2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Pockalny</dc:creator>
  <cp:lastModifiedBy>Robert Pockalny</cp:lastModifiedBy>
  <dcterms:created xsi:type="dcterms:W3CDTF">2020-02-19T14:36:56Z</dcterms:created>
  <dcterms:modified xsi:type="dcterms:W3CDTF">2020-02-19T16:27:11Z</dcterms:modified>
</cp:coreProperties>
</file>